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D:\UNICEF ESARO IMO\Maureen Cholera Bulletin\Bulletins\2017 Bulletins\"/>
    </mc:Choice>
  </mc:AlternateContent>
  <xr:revisionPtr revIDLastSave="0" documentId="13_ncr:1_{57F662E0-EBF3-4432-8CA3-3F7859C2578E}" xr6:coauthVersionLast="36" xr6:coauthVersionMax="36" xr10:uidLastSave="{00000000-0000-0000-0000-000000000000}"/>
  <bookViews>
    <workbookView xWindow="0" yWindow="17400" windowWidth="20490" windowHeight="7755" tabRatio="599" xr2:uid="{00000000-000D-0000-FFFF-FFFF00000000}"/>
  </bookViews>
  <sheets>
    <sheet name="Overall Cases and Deaths" sheetId="15" r:id="rId1"/>
    <sheet name="Somalia" sheetId="38" r:id="rId2"/>
    <sheet name="South Sudan" sheetId="39" r:id="rId3"/>
    <sheet name="Tanzania" sheetId="19" r:id="rId4"/>
    <sheet name="Kenya" sheetId="20" r:id="rId5"/>
    <sheet name="Uganda" sheetId="24" r:id="rId6"/>
    <sheet name="Malawi" sheetId="21" r:id="rId7"/>
    <sheet name="Burundi" sheetId="22" r:id="rId8"/>
    <sheet name="Mozambique" sheetId="25" r:id="rId9"/>
    <sheet name="Zimbambwe" sheetId="26" r:id="rId10"/>
    <sheet name="Zambia" sheetId="27" r:id="rId11"/>
    <sheet name="Angola" sheetId="28" r:id="rId12"/>
    <sheet name="Rwanda" sheetId="30" r:id="rId1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T5" i="24" l="1"/>
  <c r="T3" i="24"/>
  <c r="AT24" i="20" l="1"/>
  <c r="AU23" i="20"/>
  <c r="AU22" i="20"/>
  <c r="AU21" i="20"/>
  <c r="AY11" i="39" l="1"/>
  <c r="AX11" i="39"/>
  <c r="AW11" i="39"/>
  <c r="AV11" i="39"/>
  <c r="F11" i="39"/>
  <c r="D11" i="39"/>
  <c r="C11" i="39"/>
  <c r="B11" i="39"/>
  <c r="HD10" i="38" l="1"/>
  <c r="GZ10" i="38"/>
  <c r="GV10" i="38"/>
  <c r="GP10" i="38"/>
  <c r="GO10" i="38"/>
  <c r="GR10" i="38" s="1"/>
  <c r="GL10" i="38"/>
  <c r="GN10" i="38" s="1"/>
  <c r="GK10" i="38"/>
  <c r="GH10" i="38"/>
  <c r="GJ10" i="38" s="1"/>
  <c r="GG10" i="38"/>
  <c r="GD10" i="38"/>
  <c r="GC10" i="38"/>
  <c r="FZ10" i="38"/>
  <c r="FY10" i="38"/>
  <c r="FV10" i="38"/>
  <c r="FU10" i="38"/>
  <c r="FX10" i="38" s="1"/>
  <c r="FR10" i="38"/>
  <c r="FQ10" i="38"/>
  <c r="FN10" i="38"/>
  <c r="FM10" i="38"/>
  <c r="FP10" i="38" s="1"/>
  <c r="FJ10" i="38"/>
  <c r="FI10" i="38"/>
  <c r="FL10" i="38" s="1"/>
  <c r="FF10" i="38"/>
  <c r="FE10" i="38"/>
  <c r="FH10" i="38" s="1"/>
  <c r="FB10" i="38"/>
  <c r="FD10" i="38" s="1"/>
  <c r="FA10" i="38"/>
  <c r="EX10" i="38"/>
  <c r="EW10" i="38"/>
  <c r="ET10" i="38"/>
  <c r="ES10" i="38"/>
  <c r="EP10" i="38"/>
  <c r="EO10" i="38"/>
  <c r="ER10" i="38" s="1"/>
  <c r="EL10" i="38"/>
  <c r="EK10" i="38"/>
  <c r="EH10" i="38"/>
  <c r="EG10" i="38"/>
  <c r="EJ10" i="38" s="1"/>
  <c r="ED10" i="38"/>
  <c r="EC10" i="38"/>
  <c r="EF10" i="38" s="1"/>
  <c r="DZ10" i="38"/>
  <c r="EB10" i="38" s="1"/>
  <c r="DY10" i="38"/>
  <c r="DV10" i="38"/>
  <c r="DX10" i="38" s="1"/>
  <c r="DU10" i="38"/>
  <c r="DR10" i="38"/>
  <c r="DQ10" i="38"/>
  <c r="DN10" i="38"/>
  <c r="DM10" i="38"/>
  <c r="DL10" i="38"/>
  <c r="DJ10" i="38"/>
  <c r="DI10" i="38"/>
  <c r="DF10" i="38"/>
  <c r="DE10" i="38"/>
  <c r="DB10" i="38"/>
  <c r="DA10" i="38"/>
  <c r="DD10" i="38" s="1"/>
  <c r="CX10" i="38"/>
  <c r="CW10" i="38"/>
  <c r="CZ10" i="38" s="1"/>
  <c r="CT10" i="38"/>
  <c r="CS10" i="38"/>
  <c r="CV10" i="38" s="1"/>
  <c r="CP10" i="38"/>
  <c r="CR10" i="38" s="1"/>
  <c r="CO10" i="38"/>
  <c r="CL10" i="38"/>
  <c r="CK10" i="38"/>
  <c r="CH10" i="38"/>
  <c r="CG10" i="38"/>
  <c r="CD10" i="38"/>
  <c r="CC10" i="38"/>
  <c r="CF10" i="38" s="1"/>
  <c r="BZ10" i="38"/>
  <c r="BY10" i="38"/>
  <c r="BV10" i="38"/>
  <c r="BU10" i="38"/>
  <c r="BX10" i="38" s="1"/>
  <c r="BR10" i="38"/>
  <c r="BQ10" i="38"/>
  <c r="BT10" i="38" s="1"/>
  <c r="BN10" i="38"/>
  <c r="BP10" i="38" s="1"/>
  <c r="BM10" i="38"/>
  <c r="BJ10" i="38"/>
  <c r="BL10" i="38" s="1"/>
  <c r="BI10" i="38"/>
  <c r="BF10" i="38"/>
  <c r="BE10" i="38"/>
  <c r="BB10" i="38"/>
  <c r="BA10" i="38"/>
  <c r="AZ10" i="38"/>
  <c r="AX10" i="38"/>
  <c r="AW10" i="38"/>
  <c r="AT10" i="38"/>
  <c r="AS10" i="38"/>
  <c r="AP10" i="38"/>
  <c r="AO10" i="38"/>
  <c r="AR10" i="38" s="1"/>
  <c r="AL10" i="38"/>
  <c r="AK10" i="38"/>
  <c r="AN10" i="38" s="1"/>
  <c r="AH10" i="38"/>
  <c r="AG10" i="38"/>
  <c r="AJ10" i="38" s="1"/>
  <c r="AD10" i="38"/>
  <c r="AF10" i="38" s="1"/>
  <c r="AC10" i="38"/>
  <c r="Z10" i="38"/>
  <c r="Y10" i="38"/>
  <c r="V10" i="38"/>
  <c r="U10" i="38"/>
  <c r="R10" i="38"/>
  <c r="Q10" i="38"/>
  <c r="T10" i="38" s="1"/>
  <c r="N10" i="38"/>
  <c r="M10" i="38"/>
  <c r="J10" i="38"/>
  <c r="I10" i="38"/>
  <c r="L10" i="38" s="1"/>
  <c r="F10" i="38"/>
  <c r="E10" i="38"/>
  <c r="H10" i="38" s="1"/>
  <c r="D10" i="38"/>
  <c r="HC10" i="38" s="1"/>
  <c r="C10" i="38"/>
  <c r="HF9" i="38"/>
  <c r="HE9" i="38"/>
  <c r="HD9" i="38"/>
  <c r="HC9" i="38"/>
  <c r="GZ9" i="38"/>
  <c r="GY9" i="38"/>
  <c r="GV9" i="38"/>
  <c r="GU9" i="38"/>
  <c r="GR9" i="38"/>
  <c r="GQ9" i="38"/>
  <c r="GN9" i="38"/>
  <c r="GM9" i="38"/>
  <c r="GJ9" i="38"/>
  <c r="GI9" i="38"/>
  <c r="GF9" i="38"/>
  <c r="GE9" i="38"/>
  <c r="GB9" i="38"/>
  <c r="GA9" i="38"/>
  <c r="FX9" i="38"/>
  <c r="FW9" i="38"/>
  <c r="FT9" i="38"/>
  <c r="FS9" i="38"/>
  <c r="FP9" i="38"/>
  <c r="FO9" i="38"/>
  <c r="FL9" i="38"/>
  <c r="FK9" i="38"/>
  <c r="FH9" i="38"/>
  <c r="FG9" i="38"/>
  <c r="FD9" i="38"/>
  <c r="FC9" i="38"/>
  <c r="EZ9" i="38"/>
  <c r="EY9" i="38"/>
  <c r="EV9" i="38"/>
  <c r="EU9" i="38"/>
  <c r="ER9" i="38"/>
  <c r="EQ9" i="38"/>
  <c r="EN9" i="38"/>
  <c r="EM9" i="38"/>
  <c r="EJ9" i="38"/>
  <c r="EI9" i="38"/>
  <c r="EF9" i="38"/>
  <c r="EE9" i="38"/>
  <c r="EB9" i="38"/>
  <c r="EA9" i="38"/>
  <c r="DX9" i="38"/>
  <c r="DW9" i="38"/>
  <c r="DT9" i="38"/>
  <c r="DS9" i="38"/>
  <c r="DP9" i="38"/>
  <c r="DO9" i="38"/>
  <c r="DL9" i="38"/>
  <c r="DK9" i="38"/>
  <c r="DH9" i="38"/>
  <c r="DG9" i="38"/>
  <c r="DD9" i="38"/>
  <c r="DC9" i="38"/>
  <c r="CZ9" i="38"/>
  <c r="CY9" i="38"/>
  <c r="CV9" i="38"/>
  <c r="CU9" i="38"/>
  <c r="CR9" i="38"/>
  <c r="CQ9" i="38"/>
  <c r="CN9" i="38"/>
  <c r="CM9" i="38"/>
  <c r="CJ9" i="38"/>
  <c r="CI9" i="38"/>
  <c r="CF9" i="38"/>
  <c r="CE9" i="38"/>
  <c r="CB9" i="38"/>
  <c r="CA9" i="38"/>
  <c r="BX9" i="38"/>
  <c r="BW9" i="38"/>
  <c r="BT9" i="38"/>
  <c r="BS9" i="38"/>
  <c r="BP9" i="38"/>
  <c r="BO9" i="38"/>
  <c r="BL9" i="38"/>
  <c r="BK9" i="38"/>
  <c r="BH9" i="38"/>
  <c r="BG9" i="38"/>
  <c r="BD9" i="38"/>
  <c r="BC9" i="38"/>
  <c r="AZ9" i="38"/>
  <c r="AY9" i="38"/>
  <c r="AV9" i="38"/>
  <c r="AU9" i="38"/>
  <c r="AR9" i="38"/>
  <c r="AQ9" i="38"/>
  <c r="AN9" i="38"/>
  <c r="AM9" i="38"/>
  <c r="AJ9" i="38"/>
  <c r="AI9" i="38"/>
  <c r="AF9" i="38"/>
  <c r="AE9" i="38"/>
  <c r="AB9" i="38"/>
  <c r="AA9" i="38"/>
  <c r="X9" i="38"/>
  <c r="W9" i="38"/>
  <c r="T9" i="38"/>
  <c r="S9" i="38"/>
  <c r="P9" i="38"/>
  <c r="O9" i="38"/>
  <c r="L9" i="38"/>
  <c r="K9" i="38"/>
  <c r="H9" i="38"/>
  <c r="G9" i="38"/>
  <c r="C9" i="38"/>
  <c r="HF8" i="38"/>
  <c r="HE8" i="38"/>
  <c r="HD8" i="38"/>
  <c r="HC8" i="38"/>
  <c r="GZ8" i="38"/>
  <c r="GY8" i="38"/>
  <c r="GV8" i="38"/>
  <c r="GU8" i="38"/>
  <c r="GR8" i="38"/>
  <c r="GQ8" i="38"/>
  <c r="GN8" i="38"/>
  <c r="GM8" i="38"/>
  <c r="GJ8" i="38"/>
  <c r="GI8" i="38"/>
  <c r="GF8" i="38"/>
  <c r="GE8" i="38"/>
  <c r="GB8" i="38"/>
  <c r="GA8" i="38"/>
  <c r="FX8" i="38"/>
  <c r="FW8" i="38"/>
  <c r="FT8" i="38"/>
  <c r="FS8" i="38"/>
  <c r="FP8" i="38"/>
  <c r="FO8" i="38"/>
  <c r="FL8" i="38"/>
  <c r="FK8" i="38"/>
  <c r="FH8" i="38"/>
  <c r="FG8" i="38"/>
  <c r="FD8" i="38"/>
  <c r="FC8" i="38"/>
  <c r="EZ8" i="38"/>
  <c r="EY8" i="38"/>
  <c r="EV8" i="38"/>
  <c r="EU8" i="38"/>
  <c r="ER8" i="38"/>
  <c r="EQ8" i="38"/>
  <c r="EN8" i="38"/>
  <c r="EM8" i="38"/>
  <c r="EJ8" i="38"/>
  <c r="EI8" i="38"/>
  <c r="EF8" i="38"/>
  <c r="EE8" i="38"/>
  <c r="EB8" i="38"/>
  <c r="EA8" i="38"/>
  <c r="DX8" i="38"/>
  <c r="DW8" i="38"/>
  <c r="DT8" i="38"/>
  <c r="DS8" i="38"/>
  <c r="DP8" i="38"/>
  <c r="DO8" i="38"/>
  <c r="DL8" i="38"/>
  <c r="DK8" i="38"/>
  <c r="DH8" i="38"/>
  <c r="DG8" i="38"/>
  <c r="DD8" i="38"/>
  <c r="DC8" i="38"/>
  <c r="CZ8" i="38"/>
  <c r="CY8" i="38"/>
  <c r="CV8" i="38"/>
  <c r="CU8" i="38"/>
  <c r="CR8" i="38"/>
  <c r="CQ8" i="38"/>
  <c r="CN8" i="38"/>
  <c r="CM8" i="38"/>
  <c r="CJ8" i="38"/>
  <c r="CI8" i="38"/>
  <c r="CF8" i="38"/>
  <c r="CE8" i="38"/>
  <c r="CB8" i="38"/>
  <c r="CA8" i="38"/>
  <c r="BX8" i="38"/>
  <c r="BW8" i="38"/>
  <c r="BT8" i="38"/>
  <c r="BS8" i="38"/>
  <c r="BP8" i="38"/>
  <c r="BO8" i="38"/>
  <c r="BL8" i="38"/>
  <c r="BK8" i="38"/>
  <c r="BH8" i="38"/>
  <c r="BG8" i="38"/>
  <c r="BD8" i="38"/>
  <c r="BC8" i="38"/>
  <c r="AZ8" i="38"/>
  <c r="AY8" i="38"/>
  <c r="AV8" i="38"/>
  <c r="AU8" i="38"/>
  <c r="AR8" i="38"/>
  <c r="AQ8" i="38"/>
  <c r="AN8" i="38"/>
  <c r="AM8" i="38"/>
  <c r="AJ8" i="38"/>
  <c r="AI8" i="38"/>
  <c r="AF8" i="38"/>
  <c r="AE8" i="38"/>
  <c r="AB8" i="38"/>
  <c r="AA8" i="38"/>
  <c r="X8" i="38"/>
  <c r="W8" i="38"/>
  <c r="T8" i="38"/>
  <c r="S8" i="38"/>
  <c r="P8" i="38"/>
  <c r="O8" i="38"/>
  <c r="L8" i="38"/>
  <c r="K8" i="38"/>
  <c r="H8" i="38"/>
  <c r="G8" i="38"/>
  <c r="C8" i="38"/>
  <c r="HF7" i="38"/>
  <c r="HE7" i="38"/>
  <c r="HD7" i="38"/>
  <c r="HC7" i="38"/>
  <c r="GZ7" i="38"/>
  <c r="GY7" i="38"/>
  <c r="GV7" i="38"/>
  <c r="GU7" i="38"/>
  <c r="GR7" i="38"/>
  <c r="GQ7" i="38"/>
  <c r="GN7" i="38"/>
  <c r="GM7" i="38"/>
  <c r="GJ7" i="38"/>
  <c r="GI7" i="38"/>
  <c r="GF7" i="38"/>
  <c r="GE7" i="38"/>
  <c r="GB7" i="38"/>
  <c r="GA7" i="38"/>
  <c r="FX7" i="38"/>
  <c r="FW7" i="38"/>
  <c r="FT7" i="38"/>
  <c r="FS7" i="38"/>
  <c r="FP7" i="38"/>
  <c r="FO7" i="38"/>
  <c r="FL7" i="38"/>
  <c r="FK7" i="38"/>
  <c r="FH7" i="38"/>
  <c r="FG7" i="38"/>
  <c r="FD7" i="38"/>
  <c r="FC7" i="38"/>
  <c r="EZ7" i="38"/>
  <c r="EY7" i="38"/>
  <c r="EV7" i="38"/>
  <c r="EU7" i="38"/>
  <c r="ER7" i="38"/>
  <c r="EQ7" i="38"/>
  <c r="EN7" i="38"/>
  <c r="EM7" i="38"/>
  <c r="EJ7" i="38"/>
  <c r="EI7" i="38"/>
  <c r="EF7" i="38"/>
  <c r="EE7" i="38"/>
  <c r="EB7" i="38"/>
  <c r="EA7" i="38"/>
  <c r="DX7" i="38"/>
  <c r="DW7" i="38"/>
  <c r="DT7" i="38"/>
  <c r="DS7" i="38"/>
  <c r="DP7" i="38"/>
  <c r="DO7" i="38"/>
  <c r="DL7" i="38"/>
  <c r="DK7" i="38"/>
  <c r="DH7" i="38"/>
  <c r="DG7" i="38"/>
  <c r="DD7" i="38"/>
  <c r="DC7" i="38"/>
  <c r="CZ7" i="38"/>
  <c r="CY7" i="38"/>
  <c r="CV7" i="38"/>
  <c r="CU7" i="38"/>
  <c r="CR7" i="38"/>
  <c r="CQ7" i="38"/>
  <c r="CN7" i="38"/>
  <c r="CM7" i="38"/>
  <c r="CJ7" i="38"/>
  <c r="CI7" i="38"/>
  <c r="CF7" i="38"/>
  <c r="CE7" i="38"/>
  <c r="CB7" i="38"/>
  <c r="CA7" i="38"/>
  <c r="BX7" i="38"/>
  <c r="BW7" i="38"/>
  <c r="BT7" i="38"/>
  <c r="BS7" i="38"/>
  <c r="BP7" i="38"/>
  <c r="BO7" i="38"/>
  <c r="BL7" i="38"/>
  <c r="BK7" i="38"/>
  <c r="BH7" i="38"/>
  <c r="BG7" i="38"/>
  <c r="BD7" i="38"/>
  <c r="BC7" i="38"/>
  <c r="AZ7" i="38"/>
  <c r="AY7" i="38"/>
  <c r="AV7" i="38"/>
  <c r="AU7" i="38"/>
  <c r="AR7" i="38"/>
  <c r="AQ7" i="38"/>
  <c r="AN7" i="38"/>
  <c r="AM7" i="38"/>
  <c r="AJ7" i="38"/>
  <c r="AI7" i="38"/>
  <c r="AF7" i="38"/>
  <c r="AE7" i="38"/>
  <c r="AB7" i="38"/>
  <c r="AA7" i="38"/>
  <c r="X7" i="38"/>
  <c r="W7" i="38"/>
  <c r="T7" i="38"/>
  <c r="S7" i="38"/>
  <c r="P7" i="38"/>
  <c r="O7" i="38"/>
  <c r="L7" i="38"/>
  <c r="K7" i="38"/>
  <c r="H7" i="38"/>
  <c r="G7" i="38"/>
  <c r="C7" i="38"/>
  <c r="P10" i="38" l="1"/>
  <c r="X10" i="38"/>
  <c r="BH10" i="38"/>
  <c r="CB10" i="38"/>
  <c r="CJ10" i="38"/>
  <c r="DT10" i="38"/>
  <c r="EN10" i="38"/>
  <c r="EV10" i="38"/>
  <c r="GF10" i="38"/>
  <c r="AB10" i="38"/>
  <c r="AV10" i="38"/>
  <c r="BD10" i="38"/>
  <c r="CN10" i="38"/>
  <c r="DH10" i="38"/>
  <c r="DP10" i="38"/>
  <c r="EZ10" i="38"/>
  <c r="FT10" i="38"/>
  <c r="GB10" i="38"/>
  <c r="HH9" i="38"/>
  <c r="HH8" i="38"/>
  <c r="HE10" i="38"/>
  <c r="HF10" i="38"/>
  <c r="HG8" i="38"/>
  <c r="HG7" i="38"/>
  <c r="HH7" i="38"/>
  <c r="HG9" i="38"/>
  <c r="G10" i="38"/>
  <c r="K10" i="38"/>
  <c r="O10" i="38"/>
  <c r="S10" i="38"/>
  <c r="W10" i="38"/>
  <c r="AA10" i="38"/>
  <c r="AE10" i="38"/>
  <c r="AI10" i="38"/>
  <c r="AM10" i="38"/>
  <c r="AQ10" i="38"/>
  <c r="AU10" i="38"/>
  <c r="AY10" i="38"/>
  <c r="BC10" i="38"/>
  <c r="BG10" i="38"/>
  <c r="BK10" i="38"/>
  <c r="BO10" i="38"/>
  <c r="BS10" i="38"/>
  <c r="BW10" i="38"/>
  <c r="CA10" i="38"/>
  <c r="CE10" i="38"/>
  <c r="CI10" i="38"/>
  <c r="CM10" i="38"/>
  <c r="CQ10" i="38"/>
  <c r="CU10" i="38"/>
  <c r="CY10" i="38"/>
  <c r="DC10" i="38"/>
  <c r="DG10" i="38"/>
  <c r="DK10" i="38"/>
  <c r="DO10" i="38"/>
  <c r="DS10" i="38"/>
  <c r="DW10" i="38"/>
  <c r="EA10" i="38"/>
  <c r="EE10" i="38"/>
  <c r="EI10" i="38"/>
  <c r="EM10" i="38"/>
  <c r="EQ10" i="38"/>
  <c r="EU10" i="38"/>
  <c r="EY10" i="38"/>
  <c r="FC10" i="38"/>
  <c r="FG10" i="38"/>
  <c r="FK10" i="38"/>
  <c r="FO10" i="38"/>
  <c r="FS10" i="38"/>
  <c r="FW10" i="38"/>
  <c r="GA10" i="38"/>
  <c r="GE10" i="38"/>
  <c r="GI10" i="38"/>
  <c r="GM10" i="38"/>
  <c r="GQ10" i="38"/>
  <c r="GU10" i="38"/>
  <c r="GY10" i="38"/>
  <c r="HH10" i="38" l="1"/>
  <c r="HG10" i="38"/>
  <c r="BH5" i="15" l="1"/>
  <c r="BK11" i="15" l="1"/>
  <c r="BH11" i="15"/>
  <c r="BK5" i="15" l="1"/>
  <c r="BK7" i="15"/>
  <c r="BK8" i="15"/>
  <c r="BK9" i="15"/>
  <c r="BK10" i="15"/>
  <c r="BK12" i="15"/>
  <c r="BK13" i="15"/>
  <c r="BK14" i="15"/>
  <c r="BK15" i="15"/>
  <c r="BK4" i="15"/>
  <c r="BH6" i="15"/>
  <c r="BH7" i="15"/>
  <c r="BH8" i="15"/>
  <c r="BH9" i="15"/>
  <c r="BH10" i="15"/>
  <c r="BH12" i="15"/>
  <c r="BH13" i="15"/>
  <c r="BH14" i="15"/>
  <c r="BH15" i="15"/>
  <c r="BH4" i="15"/>
  <c r="T4" i="24" l="1"/>
  <c r="AU4" i="20" l="1"/>
  <c r="AU5" i="20"/>
  <c r="AU6" i="20"/>
  <c r="AU7" i="20"/>
  <c r="AU8" i="20"/>
  <c r="AU9" i="20"/>
  <c r="AU10" i="20"/>
  <c r="AU11" i="20"/>
  <c r="AU12" i="20"/>
  <c r="AU13" i="20"/>
  <c r="AU14" i="20"/>
  <c r="AU15" i="20"/>
  <c r="AU16" i="20"/>
  <c r="AU17" i="20"/>
  <c r="AU18" i="20"/>
  <c r="AU19" i="20"/>
  <c r="AU20" i="20"/>
  <c r="AU3" i="20"/>
  <c r="Y24" i="20" l="1"/>
  <c r="E6" i="28" l="1"/>
  <c r="AU24" i="20" l="1"/>
  <c r="W24" i="20"/>
  <c r="B6" i="28"/>
  <c r="D24" i="20"/>
</calcChain>
</file>

<file path=xl/sharedStrings.xml><?xml version="1.0" encoding="utf-8"?>
<sst xmlns="http://schemas.openxmlformats.org/spreadsheetml/2006/main" count="1328" uniqueCount="497">
  <si>
    <t>Country</t>
  </si>
  <si>
    <t>Cumulative since the beginning of the outbreak</t>
  </si>
  <si>
    <t>Cases</t>
  </si>
  <si>
    <t>Deaths</t>
  </si>
  <si>
    <t>CFR</t>
  </si>
  <si>
    <t>Kenya</t>
  </si>
  <si>
    <t>Somalia</t>
  </si>
  <si>
    <t>South Sudan</t>
  </si>
  <si>
    <t>Wk 23</t>
  </si>
  <si>
    <t>2017 Cumulative</t>
  </si>
  <si>
    <t>Wk 24</t>
  </si>
  <si>
    <t>Wk 1 to Wk 22</t>
  </si>
  <si>
    <t>Angola</t>
  </si>
  <si>
    <t>Botswana</t>
  </si>
  <si>
    <t>Burundi</t>
  </si>
  <si>
    <t>Comoros</t>
  </si>
  <si>
    <t>Eritrea</t>
  </si>
  <si>
    <t>Lesotho</t>
  </si>
  <si>
    <t>Madagascar</t>
  </si>
  <si>
    <t>Malawi</t>
  </si>
  <si>
    <t>Mozambique</t>
  </si>
  <si>
    <t>Namibia</t>
  </si>
  <si>
    <t>Rwanda</t>
  </si>
  <si>
    <t>South Africa</t>
  </si>
  <si>
    <t>Swaziland</t>
  </si>
  <si>
    <t>Tanzania</t>
  </si>
  <si>
    <t>Uganda</t>
  </si>
  <si>
    <t>Zambia</t>
  </si>
  <si>
    <t>Zimbabwe</t>
  </si>
  <si>
    <t>Wk 25</t>
  </si>
  <si>
    <t>Wk 26</t>
  </si>
  <si>
    <t>Wk 27</t>
  </si>
  <si>
    <t>Wk 28</t>
  </si>
  <si>
    <t>Wk 29</t>
  </si>
  <si>
    <t>Wk 30</t>
  </si>
  <si>
    <t>Wk 31</t>
  </si>
  <si>
    <t>Wk 32</t>
  </si>
  <si>
    <t>Region</t>
  </si>
  <si>
    <t>Week 23</t>
  </si>
  <si>
    <t>Week 24</t>
  </si>
  <si>
    <t>Week26</t>
  </si>
  <si>
    <t>Week27</t>
  </si>
  <si>
    <t>Cummulative 2017</t>
  </si>
  <si>
    <t xml:space="preserve">Total </t>
  </si>
  <si>
    <t>States</t>
  </si>
  <si>
    <t>Week 11</t>
  </si>
  <si>
    <t>Week 12</t>
  </si>
  <si>
    <t>Week 13</t>
  </si>
  <si>
    <t>Week 14</t>
  </si>
  <si>
    <t>Week 15</t>
  </si>
  <si>
    <t>Week 16</t>
  </si>
  <si>
    <t>Week 17</t>
  </si>
  <si>
    <t>Week 18</t>
  </si>
  <si>
    <t>Week 19</t>
  </si>
  <si>
    <t>Week 20</t>
  </si>
  <si>
    <t>Week 21</t>
  </si>
  <si>
    <t>Week 22</t>
  </si>
  <si>
    <t>Week 25</t>
  </si>
  <si>
    <t>Week 26</t>
  </si>
  <si>
    <t>Week 27</t>
  </si>
  <si>
    <t>Week 28</t>
  </si>
  <si>
    <t>Week 30</t>
  </si>
  <si>
    <t>Week 31</t>
  </si>
  <si>
    <t>Week 32</t>
  </si>
  <si>
    <t>Week 33</t>
  </si>
  <si>
    <t>Week 34</t>
  </si>
  <si>
    <t xml:space="preserve">Cases </t>
  </si>
  <si>
    <t>Jonglei</t>
  </si>
  <si>
    <t>Eastern Equatoria</t>
  </si>
  <si>
    <t>Lakes</t>
  </si>
  <si>
    <t>Unity</t>
  </si>
  <si>
    <t>Upper Nile</t>
  </si>
  <si>
    <t>Warrap</t>
  </si>
  <si>
    <t>Central Equatoria</t>
  </si>
  <si>
    <t>Western Barh El Ghazal</t>
  </si>
  <si>
    <t>Total</t>
  </si>
  <si>
    <t>January sitrep</t>
  </si>
  <si>
    <t>Morogoro</t>
  </si>
  <si>
    <t>Iringa</t>
  </si>
  <si>
    <t>Pwani</t>
  </si>
  <si>
    <t>Kilimanjaro</t>
  </si>
  <si>
    <t>Kigoma</t>
  </si>
  <si>
    <t>Dodoma</t>
  </si>
  <si>
    <t>Geita</t>
  </si>
  <si>
    <t>Mwanza</t>
  </si>
  <si>
    <t>Arusha</t>
  </si>
  <si>
    <t>Mara</t>
  </si>
  <si>
    <t>Shinyanga</t>
  </si>
  <si>
    <t>Tabora</t>
  </si>
  <si>
    <t>Tanga</t>
  </si>
  <si>
    <t>Lindi</t>
  </si>
  <si>
    <t>Rukwa</t>
  </si>
  <si>
    <t>Manyara</t>
  </si>
  <si>
    <t>Kagera</t>
  </si>
  <si>
    <t>Katavi</t>
  </si>
  <si>
    <t>Mbeya</t>
  </si>
  <si>
    <t>Simiyu</t>
  </si>
  <si>
    <t>Mtwara</t>
  </si>
  <si>
    <t>Zanzibar</t>
  </si>
  <si>
    <t>Cumulative 2017</t>
  </si>
  <si>
    <t>County</t>
  </si>
  <si>
    <t>CRF</t>
  </si>
  <si>
    <t>Tana River</t>
  </si>
  <si>
    <t>Nairobi</t>
  </si>
  <si>
    <t>Murang'a</t>
  </si>
  <si>
    <t>Vihiga</t>
  </si>
  <si>
    <t>Mombasa</t>
  </si>
  <si>
    <t>Turkana</t>
  </si>
  <si>
    <t>Kericho</t>
  </si>
  <si>
    <t>Nakuru</t>
  </si>
  <si>
    <t>Kiambu</t>
  </si>
  <si>
    <t>Narok</t>
  </si>
  <si>
    <t>Wajir</t>
  </si>
  <si>
    <t>Region/State/County</t>
  </si>
  <si>
    <t>Nsanje</t>
  </si>
  <si>
    <t>Chikwawa</t>
  </si>
  <si>
    <t>Cummulative since begginning of current outbreak</t>
  </si>
  <si>
    <t>Bujumbura Rural</t>
  </si>
  <si>
    <t xml:space="preserve">District </t>
  </si>
  <si>
    <t>Wk 33</t>
  </si>
  <si>
    <t>Wk 34</t>
  </si>
  <si>
    <t>Wk 35</t>
  </si>
  <si>
    <t>Wk 36</t>
  </si>
  <si>
    <t>Wk 37</t>
  </si>
  <si>
    <t>Wk 38</t>
  </si>
  <si>
    <t>Wk 39</t>
  </si>
  <si>
    <t>Wk 40</t>
  </si>
  <si>
    <t>Wk 41</t>
  </si>
  <si>
    <t>Ntoroko</t>
  </si>
  <si>
    <t>Nebbi</t>
  </si>
  <si>
    <t>Moyo</t>
  </si>
  <si>
    <t>Lira</t>
  </si>
  <si>
    <t>Namayingo</t>
  </si>
  <si>
    <t>Bukomansimbi</t>
  </si>
  <si>
    <t>Arua</t>
  </si>
  <si>
    <t>Buyende</t>
  </si>
  <si>
    <t>Adjumani</t>
  </si>
  <si>
    <t>Buikwe</t>
  </si>
  <si>
    <t>Nakaseke</t>
  </si>
  <si>
    <t>Hoima</t>
  </si>
  <si>
    <t>Busia</t>
  </si>
  <si>
    <t>Buliisa</t>
  </si>
  <si>
    <t>Koboko</t>
  </si>
  <si>
    <t>Amuru</t>
  </si>
  <si>
    <t xml:space="preserve">Mbale </t>
  </si>
  <si>
    <t>Yumbe</t>
  </si>
  <si>
    <t>Gulu</t>
  </si>
  <si>
    <t>Kampala</t>
  </si>
  <si>
    <t>Kabale</t>
  </si>
  <si>
    <t>Moroto</t>
  </si>
  <si>
    <t>Zombo</t>
  </si>
  <si>
    <t>Butambala</t>
  </si>
  <si>
    <t>Kayunga</t>
  </si>
  <si>
    <t>Mayuge</t>
  </si>
  <si>
    <t>Butaleja</t>
  </si>
  <si>
    <t>Budaka</t>
  </si>
  <si>
    <t>Bavuma</t>
  </si>
  <si>
    <t>Manafwa</t>
  </si>
  <si>
    <t>Wakiso</t>
  </si>
  <si>
    <t>Bugiri</t>
  </si>
  <si>
    <t>Kasese</t>
  </si>
  <si>
    <t>Rakai</t>
  </si>
  <si>
    <t>Bududa</t>
  </si>
  <si>
    <t>Sironko</t>
  </si>
  <si>
    <t>Kapchorwa</t>
  </si>
  <si>
    <t>Bukedea</t>
  </si>
  <si>
    <t>Bulambuli</t>
  </si>
  <si>
    <t>TOTAL</t>
  </si>
  <si>
    <t>Nampula</t>
  </si>
  <si>
    <t>Maputo</t>
  </si>
  <si>
    <t>Tete</t>
  </si>
  <si>
    <t>Masvingo</t>
  </si>
  <si>
    <t xml:space="preserve">Manicaland </t>
  </si>
  <si>
    <t>Harare</t>
  </si>
  <si>
    <t>Province</t>
  </si>
  <si>
    <t>Luapula</t>
  </si>
  <si>
    <t>Northern</t>
  </si>
  <si>
    <t>Cabinda</t>
  </si>
  <si>
    <t>Zaire</t>
  </si>
  <si>
    <t>Luanda</t>
  </si>
  <si>
    <t xml:space="preserve">Cibitoke </t>
  </si>
  <si>
    <t>Kisumu</t>
  </si>
  <si>
    <t>Siaya</t>
  </si>
  <si>
    <t>Machakos</t>
  </si>
  <si>
    <t>Kajiado</t>
  </si>
  <si>
    <t>Homabay</t>
  </si>
  <si>
    <t>Singida</t>
  </si>
  <si>
    <t>Western</t>
  </si>
  <si>
    <t>Week 35</t>
  </si>
  <si>
    <t>Week 36</t>
  </si>
  <si>
    <t>Nyanza Lac (Makamba)</t>
  </si>
  <si>
    <t>Mpanda (Bubanza)</t>
  </si>
  <si>
    <t>Kilifi</t>
  </si>
  <si>
    <t xml:space="preserve">Week 35 </t>
  </si>
  <si>
    <t>Cumulative since August 2015 to 10th September 2017</t>
  </si>
  <si>
    <t>Njombe</t>
  </si>
  <si>
    <t>Week 37</t>
  </si>
  <si>
    <t>Week 38</t>
  </si>
  <si>
    <t>Garissa</t>
  </si>
  <si>
    <t>Songwe</t>
  </si>
  <si>
    <t>Week 39</t>
  </si>
  <si>
    <t>Week 40</t>
  </si>
  <si>
    <t>Week 41</t>
  </si>
  <si>
    <t>Isare</t>
  </si>
  <si>
    <t>Lusaka</t>
  </si>
  <si>
    <t>Week 42</t>
  </si>
  <si>
    <t>Week 43</t>
  </si>
  <si>
    <t>Week 44</t>
  </si>
  <si>
    <t>CFR (%)</t>
  </si>
  <si>
    <t>Week 45</t>
  </si>
  <si>
    <t>Week 46</t>
  </si>
  <si>
    <t>Week 47</t>
  </si>
  <si>
    <t>Week 48</t>
  </si>
  <si>
    <t>Week 49</t>
  </si>
  <si>
    <t>Cholera Surveillance Somalia</t>
  </si>
  <si>
    <t>Isocode</t>
  </si>
  <si>
    <t>Année</t>
  </si>
  <si>
    <t>Population</t>
  </si>
  <si>
    <t>Week 1</t>
  </si>
  <si>
    <t>Week 2</t>
  </si>
  <si>
    <t>Week 3</t>
  </si>
  <si>
    <t>Week 4</t>
  </si>
  <si>
    <t>Week 5</t>
  </si>
  <si>
    <t>Week 6</t>
  </si>
  <si>
    <t>Week 7</t>
  </si>
  <si>
    <t>Week 8</t>
  </si>
  <si>
    <t>Week 9</t>
  </si>
  <si>
    <t>Week 10</t>
  </si>
  <si>
    <t>Week 29</t>
  </si>
  <si>
    <t>Week 50</t>
  </si>
  <si>
    <t>Week 51</t>
  </si>
  <si>
    <t>Week 52</t>
  </si>
  <si>
    <t>02 - 08 Jan 2017</t>
  </si>
  <si>
    <t>09 - 15 Jan 2017</t>
  </si>
  <si>
    <t>16 - 22 Jan 2017</t>
  </si>
  <si>
    <t xml:space="preserve"> 23 - 29 Jan 2017 </t>
  </si>
  <si>
    <t xml:space="preserve"> 30 Jan - 05 Feb 2017 </t>
  </si>
  <si>
    <t xml:space="preserve"> 06 - 12 Feb 2017 </t>
  </si>
  <si>
    <t xml:space="preserve"> 13 - 19 Feb 2017 </t>
  </si>
  <si>
    <t xml:space="preserve"> 20 - 26 Feb 2017 </t>
  </si>
  <si>
    <t xml:space="preserve">  27 Feb - 05 March 2017  </t>
  </si>
  <si>
    <t xml:space="preserve">  06 - 12 March 2017  </t>
  </si>
  <si>
    <t xml:space="preserve">  13 - 19 March 2017  </t>
  </si>
  <si>
    <t xml:space="preserve">  20 - 26 March 2017  </t>
  </si>
  <si>
    <t xml:space="preserve">   27 March - 02 April 2017   </t>
  </si>
  <si>
    <t xml:space="preserve">   03 - 09 April 2017   </t>
  </si>
  <si>
    <t xml:space="preserve">   10 - 16 April 2017   </t>
  </si>
  <si>
    <t xml:space="preserve">   17 - 23 April 2017   </t>
  </si>
  <si>
    <t xml:space="preserve">    24 - 30 April 2017    </t>
  </si>
  <si>
    <t xml:space="preserve">    01 - 07 May 2017   </t>
  </si>
  <si>
    <t xml:space="preserve">    08 - 14 May 2017   </t>
  </si>
  <si>
    <t xml:space="preserve">    15 - 21 May 2017    </t>
  </si>
  <si>
    <t xml:space="preserve">     22 - 28 May 2017     </t>
  </si>
  <si>
    <t xml:space="preserve">     29 May - 04 June 2017     </t>
  </si>
  <si>
    <t xml:space="preserve">     05 - 11 June 2017     </t>
  </si>
  <si>
    <t xml:space="preserve">     12 - 18 June 2017     </t>
  </si>
  <si>
    <t xml:space="preserve">     19 - 25 June 2017     </t>
  </si>
  <si>
    <t xml:space="preserve">      26 June - 02 July 2017      </t>
  </si>
  <si>
    <t xml:space="preserve">     03 - 09 July 2017      </t>
  </si>
  <si>
    <t xml:space="preserve">     10 - 16 July 2017      </t>
  </si>
  <si>
    <t xml:space="preserve">17 - 23 July 2017      </t>
  </si>
  <si>
    <t xml:space="preserve">24 - 30 July 2017      </t>
  </si>
  <si>
    <t xml:space="preserve">31 July - 06 August 2017       </t>
  </si>
  <si>
    <t xml:space="preserve">07 - 13 August 2017       </t>
  </si>
  <si>
    <t xml:space="preserve">14 - 20 August 2017       </t>
  </si>
  <si>
    <t xml:space="preserve">21 - 27 August 2017       </t>
  </si>
  <si>
    <t xml:space="preserve">28 August - 03 Sept 2017        </t>
  </si>
  <si>
    <t>04 - 10 Sept 2017</t>
  </si>
  <si>
    <t>11 - 17 Sept 2017</t>
  </si>
  <si>
    <t>18 - 24 Sept 2017</t>
  </si>
  <si>
    <t>25 Sept - 01 Oct 2017</t>
  </si>
  <si>
    <t>02 - 08 Oct 2017</t>
  </si>
  <si>
    <t>09 - 15 Oct 2017</t>
  </si>
  <si>
    <t>16 - 22 Oct 2017</t>
  </si>
  <si>
    <t xml:space="preserve"> 23 - 29 Oct 2017</t>
  </si>
  <si>
    <t xml:space="preserve"> 30 Oct - 05 Nov 2017</t>
  </si>
  <si>
    <t xml:space="preserve"> 06 - 12 Nov 2017</t>
  </si>
  <si>
    <t xml:space="preserve"> 13 - 19 Nov 2017</t>
  </si>
  <si>
    <t>20 - 26 Nov 2017</t>
  </si>
  <si>
    <t>27 Nov - 03 Dec 2017</t>
  </si>
  <si>
    <t>04 - 10 Dec 2017</t>
  </si>
  <si>
    <t>11 - 17 Dec 2017</t>
  </si>
  <si>
    <t>18 - 24 Dec 2017</t>
  </si>
  <si>
    <t xml:space="preserve"> 25 - 31 Dec 2017 </t>
  </si>
  <si>
    <t xml:space="preserve"> # Cases</t>
  </si>
  <si>
    <t xml:space="preserve"> # Deaths</t>
  </si>
  <si>
    <t>Cholera Attack Rate (%)</t>
  </si>
  <si>
    <t xml:space="preserve"> CFR (%)</t>
  </si>
  <si>
    <t># Cases Total</t>
  </si>
  <si>
    <t># Deaths Total</t>
  </si>
  <si>
    <t>Cholera Attack Rate (%) Cummulative</t>
  </si>
  <si>
    <t>CFR (%) Cummulative</t>
  </si>
  <si>
    <t>REGION</t>
  </si>
  <si>
    <t>ISOCODE</t>
  </si>
  <si>
    <t>AN</t>
  </si>
  <si>
    <t>POP</t>
  </si>
  <si>
    <t>CAS01</t>
  </si>
  <si>
    <t>DCD01</t>
  </si>
  <si>
    <t>TAX01</t>
  </si>
  <si>
    <t>LET01</t>
  </si>
  <si>
    <t>CAS02</t>
  </si>
  <si>
    <t>DCD02</t>
  </si>
  <si>
    <t>LET02</t>
  </si>
  <si>
    <t>CAS03</t>
  </si>
  <si>
    <t>DCD03</t>
  </si>
  <si>
    <t>LET03</t>
  </si>
  <si>
    <t>CAS04</t>
  </si>
  <si>
    <t>DCD04</t>
  </si>
  <si>
    <t>LET04</t>
  </si>
  <si>
    <t>CAS05</t>
  </si>
  <si>
    <t>DCD05</t>
  </si>
  <si>
    <t>LET05</t>
  </si>
  <si>
    <t>CAS06</t>
  </si>
  <si>
    <t>DCD06</t>
  </si>
  <si>
    <t>LET06</t>
  </si>
  <si>
    <t>CAS07</t>
  </si>
  <si>
    <t>DCD07</t>
  </si>
  <si>
    <t>LET07</t>
  </si>
  <si>
    <t>CAS08</t>
  </si>
  <si>
    <t>DCD08</t>
  </si>
  <si>
    <t>LET08</t>
  </si>
  <si>
    <t>CAS09</t>
  </si>
  <si>
    <t>DCD09</t>
  </si>
  <si>
    <t>LET09</t>
  </si>
  <si>
    <t>CAS10</t>
  </si>
  <si>
    <t>DCD10</t>
  </si>
  <si>
    <t>LET10</t>
  </si>
  <si>
    <t>CAS11</t>
  </si>
  <si>
    <t>DCD11</t>
  </si>
  <si>
    <t>LET11</t>
  </si>
  <si>
    <t>CAS12</t>
  </si>
  <si>
    <t>DCD12</t>
  </si>
  <si>
    <t>LET12</t>
  </si>
  <si>
    <t>CAS13</t>
  </si>
  <si>
    <t>DCD13</t>
  </si>
  <si>
    <t>LET13</t>
  </si>
  <si>
    <t>CAS14</t>
  </si>
  <si>
    <t>DCD14</t>
  </si>
  <si>
    <t>LET14</t>
  </si>
  <si>
    <t>CAS15</t>
  </si>
  <si>
    <t>DCD15</t>
  </si>
  <si>
    <t>LET15</t>
  </si>
  <si>
    <t>CAS16</t>
  </si>
  <si>
    <t>DCD16</t>
  </si>
  <si>
    <t>LET16</t>
  </si>
  <si>
    <t>CAS17</t>
  </si>
  <si>
    <t>DCD17</t>
  </si>
  <si>
    <t>LET17</t>
  </si>
  <si>
    <t>CAS18</t>
  </si>
  <si>
    <t>DCD18</t>
  </si>
  <si>
    <t>LET18</t>
  </si>
  <si>
    <t>CAS19</t>
  </si>
  <si>
    <t>DCD19</t>
  </si>
  <si>
    <t>LET19</t>
  </si>
  <si>
    <t>CAS20</t>
  </si>
  <si>
    <t>DCD20</t>
  </si>
  <si>
    <t>LET20</t>
  </si>
  <si>
    <t>CAS21</t>
  </si>
  <si>
    <t>DCD21</t>
  </si>
  <si>
    <t>LET21</t>
  </si>
  <si>
    <t>CAS22</t>
  </si>
  <si>
    <t>DCD22</t>
  </si>
  <si>
    <t>LET22</t>
  </si>
  <si>
    <t>CAS23</t>
  </si>
  <si>
    <t>DCD23</t>
  </si>
  <si>
    <t>LET23</t>
  </si>
  <si>
    <t>CAS24</t>
  </si>
  <si>
    <t>DCD24</t>
  </si>
  <si>
    <t>LET24</t>
  </si>
  <si>
    <t>CAS25</t>
  </si>
  <si>
    <t>DCD25</t>
  </si>
  <si>
    <t>LET25</t>
  </si>
  <si>
    <t>CAS26</t>
  </si>
  <si>
    <t>DCD26</t>
  </si>
  <si>
    <t>LET26</t>
  </si>
  <si>
    <t>CAS27</t>
  </si>
  <si>
    <t>DCD27</t>
  </si>
  <si>
    <t>LET27</t>
  </si>
  <si>
    <t>CAS28</t>
  </si>
  <si>
    <t>DCD28</t>
  </si>
  <si>
    <t>LET28</t>
  </si>
  <si>
    <t>CAS29</t>
  </si>
  <si>
    <t>DCD29</t>
  </si>
  <si>
    <t>LET29</t>
  </si>
  <si>
    <t>CAS30</t>
  </si>
  <si>
    <t>DCD30</t>
  </si>
  <si>
    <t>LET30</t>
  </si>
  <si>
    <t>CAS31</t>
  </si>
  <si>
    <t>DCD31</t>
  </si>
  <si>
    <t>LET31</t>
  </si>
  <si>
    <t>CAS32</t>
  </si>
  <si>
    <t>DCD32</t>
  </si>
  <si>
    <t>LET32</t>
  </si>
  <si>
    <t>CAS33</t>
  </si>
  <si>
    <t>DCD33</t>
  </si>
  <si>
    <t>LET33</t>
  </si>
  <si>
    <t>CAS34</t>
  </si>
  <si>
    <t>DCD34</t>
  </si>
  <si>
    <t>LET34</t>
  </si>
  <si>
    <t>CAS35</t>
  </si>
  <si>
    <t>DCD35</t>
  </si>
  <si>
    <t>LET35</t>
  </si>
  <si>
    <t>CAS36</t>
  </si>
  <si>
    <t>DCD36</t>
  </si>
  <si>
    <t>LET36</t>
  </si>
  <si>
    <t>CAS37</t>
  </si>
  <si>
    <t>DCD37</t>
  </si>
  <si>
    <t>LET37</t>
  </si>
  <si>
    <t>CAS38</t>
  </si>
  <si>
    <t>DCD38</t>
  </si>
  <si>
    <t>LET38</t>
  </si>
  <si>
    <t>CAS39</t>
  </si>
  <si>
    <t>DCD39</t>
  </si>
  <si>
    <t>LET39</t>
  </si>
  <si>
    <t>CAS40</t>
  </si>
  <si>
    <t>DCD40</t>
  </si>
  <si>
    <t>LET40</t>
  </si>
  <si>
    <t>CAS41</t>
  </si>
  <si>
    <t>DCD41</t>
  </si>
  <si>
    <t>LET41</t>
  </si>
  <si>
    <t>CAS42</t>
  </si>
  <si>
    <t>DCD42</t>
  </si>
  <si>
    <t>LET42</t>
  </si>
  <si>
    <t>CAS43</t>
  </si>
  <si>
    <t>DCD43</t>
  </si>
  <si>
    <t>LET43</t>
  </si>
  <si>
    <t>CAS44</t>
  </si>
  <si>
    <t>DCD44</t>
  </si>
  <si>
    <t>LET44</t>
  </si>
  <si>
    <t>CAS45</t>
  </si>
  <si>
    <t>DCD45</t>
  </si>
  <si>
    <t>LET45</t>
  </si>
  <si>
    <t>CAS46</t>
  </si>
  <si>
    <t>DCD46</t>
  </si>
  <si>
    <t>LET46</t>
  </si>
  <si>
    <t>CAS47</t>
  </si>
  <si>
    <t>DCD47</t>
  </si>
  <si>
    <t>LET47</t>
  </si>
  <si>
    <t>CAS48</t>
  </si>
  <si>
    <t>DCD48</t>
  </si>
  <si>
    <t>LET48</t>
  </si>
  <si>
    <t>CAS49</t>
  </si>
  <si>
    <t>DCD49</t>
  </si>
  <si>
    <t>LET49</t>
  </si>
  <si>
    <t>CAS50</t>
  </si>
  <si>
    <t>DCD50</t>
  </si>
  <si>
    <t>LET50</t>
  </si>
  <si>
    <t>CAS51</t>
  </si>
  <si>
    <t>DCD51</t>
  </si>
  <si>
    <t>LET51</t>
  </si>
  <si>
    <t>CAS52</t>
  </si>
  <si>
    <t>DCD52</t>
  </si>
  <si>
    <t>LET52</t>
  </si>
  <si>
    <t>CAS00</t>
  </si>
  <si>
    <t>DCD00</t>
  </si>
  <si>
    <t>TAX00</t>
  </si>
  <si>
    <t>LET00</t>
  </si>
  <si>
    <t>Somaliland</t>
  </si>
  <si>
    <t>NEH001004000000000000</t>
  </si>
  <si>
    <t>Puntland</t>
  </si>
  <si>
    <t>NEH001002000000000000</t>
  </si>
  <si>
    <t>South Central</t>
  </si>
  <si>
    <t>NEH001001000000000000</t>
  </si>
  <si>
    <t>Total Somalia</t>
  </si>
  <si>
    <t>week 28</t>
  </si>
  <si>
    <t>week 29</t>
  </si>
  <si>
    <t>week 33</t>
  </si>
  <si>
    <t>week 34</t>
  </si>
  <si>
    <t>week35</t>
  </si>
  <si>
    <t>week 36</t>
  </si>
  <si>
    <t>week 37</t>
  </si>
  <si>
    <t>week 38</t>
  </si>
  <si>
    <t>week 39</t>
  </si>
  <si>
    <t>week 40</t>
  </si>
  <si>
    <t>week 41</t>
  </si>
  <si>
    <t>week 42</t>
  </si>
  <si>
    <t>week 43</t>
  </si>
  <si>
    <t>week 44</t>
  </si>
  <si>
    <t>week 45</t>
  </si>
  <si>
    <t>week 46</t>
  </si>
  <si>
    <t>week 47</t>
  </si>
  <si>
    <t>Death</t>
  </si>
  <si>
    <t xml:space="preserve">Death </t>
  </si>
  <si>
    <t>cases</t>
  </si>
  <si>
    <t>death</t>
  </si>
  <si>
    <t>Dar es Salaam</t>
  </si>
  <si>
    <t xml:space="preserve">Ruvuma </t>
  </si>
  <si>
    <t>Embu</t>
  </si>
  <si>
    <t>Kirinyaga</t>
  </si>
  <si>
    <t>Kwale</t>
  </si>
  <si>
    <t>Kisoro</t>
  </si>
  <si>
    <t>BDS Nord</t>
  </si>
  <si>
    <t>week 48</t>
  </si>
  <si>
    <t>week 49</t>
  </si>
  <si>
    <t>Karonga</t>
  </si>
  <si>
    <t>Copper belt</t>
  </si>
  <si>
    <t>Central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</si>
</sst>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_(* \(#,##0.00\);_(* &quot;-&quot;??_);_(@_)"/>
    <numFmt numFmtId="164" formatCode="0.0%"/>
    <numFmt numFmtId="165" formatCode="0.0"/>
    <numFmt numFmtId="166" formatCode="#,##0;[Red]#,##0"/>
    <numFmt numFmtId="167" formatCode="#,##0.0"/>
    <numFmt numFmtId="168" formatCode="0.00;[Red]0.00"/>
    <numFmt numFmtId="169" formatCode="_-* #,##0\ _€_-;\-* #,##0\ _€_-;_-* &quot;-&quot;\ _€_-;_-@_-"/>
  </numFmts>
  <fonts count="33" x14ac:knownFonts="1">
    <font>
      <sz val="11"/>
      <color theme="1"/>
      <name val="Calibri"/>
      <family val="2"/>
      <scheme val="minor"/>
    </font>
    <font>
      <sz val="11"/>
      <color rgb="FFFF0000"/>
      <name val="Calibri"/>
      <family val="2"/>
      <scheme val="minor"/>
    </font>
    <font>
      <sz val="10"/>
      <name val="Arial"/>
      <family val="2"/>
    </font>
    <font>
      <sz val="11"/>
      <name val="Calibri"/>
      <family val="2"/>
      <scheme val="minor"/>
    </font>
    <font>
      <b/>
      <sz val="11"/>
      <color theme="0"/>
      <name val="Calibri"/>
      <family val="2"/>
      <scheme val="minor"/>
    </font>
    <font>
      <b/>
      <sz val="11"/>
      <color theme="1"/>
      <name val="Calibri"/>
      <family val="2"/>
      <scheme val="minor"/>
    </font>
    <font>
      <sz val="10"/>
      <color rgb="FF000000"/>
      <name val="Times New Roman"/>
      <family val="1"/>
    </font>
    <font>
      <sz val="10"/>
      <color indexed="8"/>
      <name val="Arial"/>
      <family val="2"/>
    </font>
    <font>
      <sz val="11"/>
      <color indexed="8"/>
      <name val="Calibri"/>
      <family val="2"/>
    </font>
    <font>
      <b/>
      <sz val="14"/>
      <color indexed="8"/>
      <name val="Calibri"/>
      <family val="2"/>
    </font>
    <font>
      <sz val="11"/>
      <color theme="0"/>
      <name val="Calibri"/>
      <family val="2"/>
      <scheme val="minor"/>
    </font>
    <font>
      <b/>
      <sz val="11"/>
      <name val="Calibri"/>
      <family val="2"/>
      <scheme val="minor"/>
    </font>
    <font>
      <sz val="10"/>
      <color rgb="FFFF0000"/>
      <name val="Times New Roman"/>
      <family val="1"/>
    </font>
    <font>
      <b/>
      <sz val="12"/>
      <color indexed="12"/>
      <name val="Arial"/>
      <family val="2"/>
    </font>
    <font>
      <sz val="10"/>
      <name val="Arial"/>
      <family val="2"/>
    </font>
    <font>
      <sz val="12"/>
      <name val="Arial"/>
      <family val="2"/>
    </font>
    <font>
      <sz val="12"/>
      <color indexed="12"/>
      <name val="Arial"/>
      <family val="2"/>
    </font>
    <font>
      <sz val="10"/>
      <color indexed="12"/>
      <name val="Arial Black"/>
      <family val="2"/>
    </font>
    <font>
      <b/>
      <sz val="10"/>
      <color indexed="12"/>
      <name val="Arial"/>
      <family val="2"/>
    </font>
    <font>
      <b/>
      <sz val="10"/>
      <color rgb="FF0000D4"/>
      <name val="Arial"/>
      <family val="2"/>
    </font>
    <font>
      <b/>
      <sz val="8"/>
      <name val="Arial"/>
      <family val="2"/>
    </font>
    <font>
      <sz val="8"/>
      <name val="Arial"/>
      <family val="2"/>
    </font>
    <font>
      <sz val="10"/>
      <color theme="1"/>
      <name val="Arial"/>
      <family val="2"/>
    </font>
    <font>
      <sz val="10"/>
      <color indexed="12"/>
      <name val="Arial"/>
      <family val="2"/>
    </font>
    <font>
      <b/>
      <sz val="10"/>
      <name val="Arial"/>
      <family val="2"/>
    </font>
    <font>
      <b/>
      <sz val="11"/>
      <color indexed="12"/>
      <name val="Arial"/>
      <family val="2"/>
    </font>
    <font>
      <sz val="11"/>
      <name val="Arial"/>
      <family val="2"/>
    </font>
    <font>
      <b/>
      <sz val="11"/>
      <color theme="1"/>
      <name val="Arial"/>
      <family val="2"/>
    </font>
    <font>
      <b/>
      <sz val="11"/>
      <name val="Arial"/>
      <family val="2"/>
    </font>
    <font>
      <sz val="11"/>
      <color theme="1"/>
      <name val="Calibri"/>
      <family val="2"/>
      <scheme val="minor"/>
    </font>
    <font>
      <sz val="10"/>
      <name val="Times New Roman"/>
      <family val="1"/>
    </font>
    <font>
      <sz val="10"/>
      <color rgb="FFFF0000"/>
      <name val="Arial"/>
      <family val="2"/>
    </font>
    <font>
      <b/>
      <sz val="10"/>
      <color theme="1"/>
      <name val="Arial"/>
      <family val="2"/>
    </font>
  </fonts>
  <fills count="16">
    <fill>
      <patternFill patternType="none"/>
    </fill>
    <fill>
      <patternFill patternType="gray125"/>
    </fill>
    <fill>
      <patternFill patternType="solid">
        <fgColor rgb="FF00B0F0"/>
        <bgColor indexed="64"/>
      </patternFill>
    </fill>
    <fill>
      <patternFill patternType="solid">
        <fgColor theme="0"/>
        <bgColor indexed="64"/>
      </patternFill>
    </fill>
    <fill>
      <patternFill patternType="solid">
        <fgColor theme="5"/>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rgb="FF92D050"/>
        <bgColor indexed="64"/>
      </patternFill>
    </fill>
    <fill>
      <patternFill patternType="solid">
        <fgColor rgb="FFFFC000"/>
        <bgColor indexed="64"/>
      </patternFill>
    </fill>
    <fill>
      <patternFill patternType="solid">
        <fgColor theme="4" tint="0.39997558519241921"/>
        <bgColor indexed="64"/>
      </patternFill>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rgb="FFFFFF99"/>
        <bgColor indexed="64"/>
      </patternFill>
    </fill>
    <fill>
      <patternFill patternType="solid">
        <fgColor indexed="47"/>
        <bgColor indexed="64"/>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right/>
      <top style="thin">
        <color auto="1"/>
      </top>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medium">
        <color auto="1"/>
      </bottom>
      <diagonal/>
    </border>
    <border>
      <left style="medium">
        <color auto="1"/>
      </left>
      <right/>
      <top/>
      <bottom/>
      <diagonal/>
    </border>
    <border>
      <left style="medium">
        <color auto="1"/>
      </left>
      <right style="medium">
        <color auto="1"/>
      </right>
      <top style="medium">
        <color auto="1"/>
      </top>
      <bottom style="medium">
        <color auto="1"/>
      </bottom>
      <diagonal/>
    </border>
    <border>
      <left style="medium">
        <color auto="1"/>
      </left>
      <right style="thin">
        <color auto="1"/>
      </right>
      <top/>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medium">
        <color auto="1"/>
      </right>
      <top/>
      <bottom style="thin">
        <color auto="1"/>
      </bottom>
      <diagonal/>
    </border>
    <border>
      <left style="medium">
        <color auto="1"/>
      </left>
      <right/>
      <top style="medium">
        <color auto="1"/>
      </top>
      <bottom/>
      <diagonal/>
    </border>
    <border>
      <left style="thin">
        <color auto="1"/>
      </left>
      <right style="thin">
        <color auto="1"/>
      </right>
      <top style="thin">
        <color auto="1"/>
      </top>
      <bottom/>
      <diagonal/>
    </border>
    <border>
      <left style="thin">
        <color auto="1"/>
      </left>
      <right style="thin">
        <color auto="1"/>
      </right>
      <top style="medium">
        <color auto="1"/>
      </top>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medium">
        <color auto="1"/>
      </bottom>
      <diagonal/>
    </border>
    <border>
      <left/>
      <right/>
      <top style="thin">
        <color auto="1"/>
      </top>
      <bottom style="medium">
        <color auto="1"/>
      </bottom>
      <diagonal/>
    </border>
    <border>
      <left style="medium">
        <color auto="1"/>
      </left>
      <right style="medium">
        <color auto="1"/>
      </right>
      <top style="thin">
        <color auto="1"/>
      </top>
      <bottom style="medium">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s>
  <cellStyleXfs count="8">
    <xf numFmtId="0" fontId="0" fillId="0" borderId="0"/>
    <xf numFmtId="0" fontId="7" fillId="0" borderId="0"/>
    <xf numFmtId="0" fontId="7" fillId="0" borderId="0"/>
    <xf numFmtId="0" fontId="7" fillId="0" borderId="0"/>
    <xf numFmtId="0" fontId="7" fillId="0" borderId="0"/>
    <xf numFmtId="0" fontId="7" fillId="0" borderId="0"/>
    <xf numFmtId="169" fontId="14" fillId="0" borderId="0" applyFont="0" applyFill="0" applyBorder="0" applyAlignment="0" applyProtection="0"/>
    <xf numFmtId="43" fontId="29" fillId="0" borderId="0" applyFont="0" applyFill="0" applyBorder="0" applyAlignment="0" applyProtection="0"/>
  </cellStyleXfs>
  <cellXfs count="234">
    <xf numFmtId="0" fontId="0" fillId="0" borderId="0" xfId="0"/>
    <xf numFmtId="0" fontId="0" fillId="0" borderId="1" xfId="0" applyBorder="1"/>
    <xf numFmtId="0" fontId="2" fillId="0" borderId="1" xfId="0" applyFont="1" applyBorder="1" applyAlignment="1">
      <alignment horizontal="right" wrapText="1"/>
    </xf>
    <xf numFmtId="3" fontId="2" fillId="0" borderId="1" xfId="0" applyNumberFormat="1" applyFont="1" applyBorder="1" applyAlignment="1">
      <alignment horizontal="right" wrapText="1"/>
    </xf>
    <xf numFmtId="0" fontId="3" fillId="0" borderId="1" xfId="0" applyFont="1" applyBorder="1"/>
    <xf numFmtId="0" fontId="4" fillId="7" borderId="0" xfId="0" applyFont="1" applyFill="1"/>
    <xf numFmtId="0" fontId="5" fillId="0" borderId="0" xfId="0" applyFont="1"/>
    <xf numFmtId="0" fontId="0" fillId="0" borderId="1" xfId="0" applyFill="1" applyBorder="1"/>
    <xf numFmtId="0" fontId="1" fillId="0" borderId="0" xfId="0" applyFont="1"/>
    <xf numFmtId="0" fontId="1" fillId="0" borderId="0" xfId="0" applyFont="1" applyFill="1"/>
    <xf numFmtId="0" fontId="3" fillId="0" borderId="0" xfId="0" applyFont="1" applyFill="1" applyBorder="1"/>
    <xf numFmtId="0" fontId="0" fillId="3" borderId="1" xfId="0" applyFill="1" applyBorder="1"/>
    <xf numFmtId="0" fontId="0" fillId="5" borderId="1" xfId="0" applyFill="1" applyBorder="1"/>
    <xf numFmtId="0" fontId="0" fillId="6" borderId="1" xfId="0" applyFill="1" applyBorder="1"/>
    <xf numFmtId="0" fontId="3" fillId="6" borderId="1" xfId="0" applyFont="1" applyFill="1" applyBorder="1"/>
    <xf numFmtId="3" fontId="0" fillId="8" borderId="1" xfId="0" applyNumberFormat="1" applyFill="1" applyBorder="1"/>
    <xf numFmtId="0" fontId="0" fillId="8" borderId="1" xfId="0" applyFill="1" applyBorder="1"/>
    <xf numFmtId="0" fontId="3" fillId="8" borderId="1" xfId="0" applyFont="1" applyFill="1" applyBorder="1"/>
    <xf numFmtId="0" fontId="11" fillId="6" borderId="1" xfId="0" applyFont="1" applyFill="1" applyBorder="1"/>
    <xf numFmtId="0" fontId="4" fillId="8" borderId="0" xfId="0" applyFont="1" applyFill="1"/>
    <xf numFmtId="0" fontId="6" fillId="8" borderId="1" xfId="0" applyFont="1" applyFill="1" applyBorder="1"/>
    <xf numFmtId="9" fontId="0" fillId="8" borderId="1" xfId="0" applyNumberFormat="1" applyFill="1" applyBorder="1" applyAlignment="1">
      <alignment horizontal="center"/>
    </xf>
    <xf numFmtId="0" fontId="0" fillId="2" borderId="1" xfId="0" applyFill="1" applyBorder="1"/>
    <xf numFmtId="0" fontId="3" fillId="0" borderId="2" xfId="0" applyFont="1" applyBorder="1"/>
    <xf numFmtId="0" fontId="11" fillId="6" borderId="2" xfId="0" applyFont="1" applyFill="1" applyBorder="1"/>
    <xf numFmtId="0" fontId="3" fillId="6" borderId="2" xfId="0" applyFont="1" applyFill="1" applyBorder="1"/>
    <xf numFmtId="0" fontId="5" fillId="8" borderId="1" xfId="0" applyFont="1" applyFill="1" applyBorder="1"/>
    <xf numFmtId="0" fontId="0" fillId="0" borderId="3" xfId="0" applyBorder="1"/>
    <xf numFmtId="0" fontId="0" fillId="6" borderId="3" xfId="0" applyFill="1" applyBorder="1"/>
    <xf numFmtId="0" fontId="4" fillId="7" borderId="1" xfId="0" applyFont="1" applyFill="1" applyBorder="1"/>
    <xf numFmtId="0" fontId="11" fillId="2" borderId="1" xfId="0" applyFont="1" applyFill="1" applyBorder="1"/>
    <xf numFmtId="0" fontId="5" fillId="2" borderId="1" xfId="0" applyFont="1" applyFill="1" applyBorder="1"/>
    <xf numFmtId="0" fontId="4" fillId="8" borderId="1" xfId="0" applyFont="1" applyFill="1" applyBorder="1"/>
    <xf numFmtId="0" fontId="11" fillId="8" borderId="1" xfId="0" applyFont="1" applyFill="1" applyBorder="1"/>
    <xf numFmtId="0" fontId="8" fillId="5" borderId="1" xfId="1" applyFont="1" applyFill="1" applyBorder="1" applyAlignment="1">
      <alignment wrapText="1"/>
    </xf>
    <xf numFmtId="0" fontId="8" fillId="5" borderId="1" xfId="2" applyFont="1" applyFill="1" applyBorder="1" applyAlignment="1">
      <alignment wrapText="1"/>
    </xf>
    <xf numFmtId="0" fontId="8" fillId="5" borderId="1" xfId="3" applyFont="1" applyFill="1" applyBorder="1" applyAlignment="1">
      <alignment wrapText="1"/>
    </xf>
    <xf numFmtId="0" fontId="8" fillId="5" borderId="1" xfId="4" applyFont="1" applyFill="1" applyBorder="1" applyAlignment="1">
      <alignment wrapText="1"/>
    </xf>
    <xf numFmtId="0" fontId="8" fillId="5" borderId="1" xfId="5" applyFont="1" applyFill="1" applyBorder="1" applyAlignment="1">
      <alignment wrapText="1"/>
    </xf>
    <xf numFmtId="0" fontId="4" fillId="5" borderId="1" xfId="0" applyFont="1" applyFill="1" applyBorder="1"/>
    <xf numFmtId="0" fontId="9" fillId="2" borderId="1" xfId="2" applyFont="1" applyFill="1" applyBorder="1" applyAlignment="1">
      <alignment wrapText="1"/>
    </xf>
    <xf numFmtId="164" fontId="0" fillId="8" borderId="1" xfId="0" applyNumberFormat="1" applyFill="1" applyBorder="1"/>
    <xf numFmtId="164" fontId="0" fillId="6" borderId="1" xfId="0" applyNumberFormat="1" applyFill="1" applyBorder="1"/>
    <xf numFmtId="164" fontId="0" fillId="3" borderId="1" xfId="0" applyNumberFormat="1" applyFill="1" applyBorder="1"/>
    <xf numFmtId="164" fontId="0" fillId="0" borderId="1" xfId="0" applyNumberFormat="1" applyFill="1" applyBorder="1"/>
    <xf numFmtId="164" fontId="0" fillId="2" borderId="1" xfId="0" applyNumberFormat="1" applyFill="1" applyBorder="1"/>
    <xf numFmtId="0" fontId="2" fillId="10" borderId="1" xfId="0" applyFont="1" applyFill="1" applyBorder="1" applyAlignment="1">
      <alignment vertical="center" wrapText="1"/>
    </xf>
    <xf numFmtId="0" fontId="1" fillId="8" borderId="1" xfId="0" applyFont="1" applyFill="1" applyBorder="1"/>
    <xf numFmtId="0" fontId="3" fillId="0" borderId="0" xfId="0" applyFont="1"/>
    <xf numFmtId="0" fontId="12" fillId="8" borderId="1" xfId="0" applyFont="1" applyFill="1" applyBorder="1"/>
    <xf numFmtId="0" fontId="3" fillId="0" borderId="1" xfId="0" applyFont="1" applyFill="1" applyBorder="1"/>
    <xf numFmtId="0" fontId="3" fillId="3" borderId="1" xfId="0" applyFont="1" applyFill="1" applyBorder="1"/>
    <xf numFmtId="0" fontId="2" fillId="6" borderId="1" xfId="0" applyFont="1" applyFill="1" applyBorder="1" applyAlignment="1">
      <alignment horizontal="right" wrapText="1"/>
    </xf>
    <xf numFmtId="0" fontId="2" fillId="6" borderId="1" xfId="0" applyFont="1" applyFill="1" applyBorder="1" applyAlignment="1">
      <alignment horizontal="right"/>
    </xf>
    <xf numFmtId="3" fontId="2" fillId="0" borderId="1" xfId="0" applyNumberFormat="1" applyFont="1" applyBorder="1" applyAlignment="1">
      <alignment horizontal="right"/>
    </xf>
    <xf numFmtId="3" fontId="2" fillId="3" borderId="1" xfId="0" applyNumberFormat="1" applyFont="1" applyFill="1" applyBorder="1"/>
    <xf numFmtId="0" fontId="2" fillId="3" borderId="1" xfId="0" applyFont="1" applyFill="1" applyBorder="1"/>
    <xf numFmtId="3" fontId="2" fillId="6" borderId="1" xfId="0" applyNumberFormat="1" applyFont="1" applyFill="1" applyBorder="1" applyAlignment="1">
      <alignment horizontal="right"/>
    </xf>
    <xf numFmtId="3" fontId="2" fillId="6" borderId="1" xfId="0" applyNumberFormat="1" applyFont="1" applyFill="1" applyBorder="1" applyAlignment="1">
      <alignment horizontal="right" wrapText="1"/>
    </xf>
    <xf numFmtId="3" fontId="2" fillId="3" borderId="1" xfId="0" applyNumberFormat="1" applyFont="1" applyFill="1" applyBorder="1" applyAlignment="1">
      <alignment horizontal="right"/>
    </xf>
    <xf numFmtId="0" fontId="3" fillId="5" borderId="1" xfId="0" applyFont="1" applyFill="1" applyBorder="1"/>
    <xf numFmtId="0" fontId="3" fillId="0" borderId="3" xfId="0" applyFont="1" applyBorder="1"/>
    <xf numFmtId="0" fontId="3" fillId="6" borderId="3" xfId="0" applyFont="1" applyFill="1" applyBorder="1"/>
    <xf numFmtId="2" fontId="3" fillId="8" borderId="1" xfId="0" applyNumberFormat="1" applyFont="1" applyFill="1" applyBorder="1"/>
    <xf numFmtId="0" fontId="11" fillId="5" borderId="1" xfId="0" applyFont="1" applyFill="1" applyBorder="1"/>
    <xf numFmtId="0" fontId="3" fillId="0" borderId="6" xfId="0" applyFont="1" applyFill="1" applyBorder="1"/>
    <xf numFmtId="165" fontId="2" fillId="0" borderId="1" xfId="0" applyNumberFormat="1" applyFont="1" applyBorder="1" applyAlignment="1">
      <alignment horizontal="right" wrapText="1"/>
    </xf>
    <xf numFmtId="167" fontId="2" fillId="0" borderId="1" xfId="0" applyNumberFormat="1" applyFont="1" applyBorder="1" applyAlignment="1">
      <alignment horizontal="right" wrapText="1"/>
    </xf>
    <xf numFmtId="0" fontId="4" fillId="2" borderId="0" xfId="0" applyFont="1" applyFill="1" applyAlignment="1">
      <alignment horizontal="center"/>
    </xf>
    <xf numFmtId="0" fontId="13" fillId="0" borderId="10" xfId="0" applyFont="1" applyFill="1" applyBorder="1" applyAlignment="1" applyProtection="1">
      <alignment horizontal="left"/>
    </xf>
    <xf numFmtId="0" fontId="0" fillId="0" borderId="10" xfId="0" applyFill="1" applyBorder="1" applyProtection="1"/>
    <xf numFmtId="0" fontId="14" fillId="0" borderId="10" xfId="0" applyFont="1" applyFill="1" applyBorder="1" applyProtection="1"/>
    <xf numFmtId="168" fontId="0" fillId="0" borderId="10" xfId="0" applyNumberFormat="1" applyFill="1" applyBorder="1" applyProtection="1"/>
    <xf numFmtId="166" fontId="0" fillId="0" borderId="10" xfId="0" applyNumberFormat="1" applyFill="1" applyBorder="1" applyProtection="1"/>
    <xf numFmtId="0" fontId="13" fillId="0" borderId="0" xfId="0" quotePrefix="1" applyFont="1" applyFill="1" applyBorder="1" applyAlignment="1" applyProtection="1">
      <alignment horizontal="center"/>
    </xf>
    <xf numFmtId="0" fontId="15" fillId="0" borderId="0" xfId="0" applyFont="1" applyFill="1" applyBorder="1" applyProtection="1"/>
    <xf numFmtId="0" fontId="16" fillId="0" borderId="0" xfId="0" applyFont="1" applyFill="1" applyBorder="1" applyProtection="1"/>
    <xf numFmtId="0" fontId="13" fillId="0" borderId="0" xfId="0" applyFont="1" applyFill="1" applyBorder="1" applyAlignment="1" applyProtection="1">
      <alignment horizontal="center"/>
    </xf>
    <xf numFmtId="169" fontId="15" fillId="0" borderId="0" xfId="6" applyFont="1" applyFill="1" applyBorder="1" applyProtection="1"/>
    <xf numFmtId="168" fontId="15" fillId="0" borderId="0" xfId="6" applyNumberFormat="1" applyFont="1" applyFill="1" applyBorder="1" applyProtection="1"/>
    <xf numFmtId="166" fontId="15" fillId="0" borderId="0" xfId="6" applyNumberFormat="1" applyFont="1" applyFill="1" applyBorder="1" applyProtection="1"/>
    <xf numFmtId="0" fontId="18" fillId="0" borderId="0" xfId="0" applyFont="1" applyProtection="1"/>
    <xf numFmtId="169" fontId="20" fillId="0" borderId="15" xfId="0" applyNumberFormat="1" applyFont="1" applyBorder="1" applyAlignment="1">
      <alignment horizontal="center" vertical="center" wrapText="1"/>
    </xf>
    <xf numFmtId="169" fontId="20" fillId="0" borderId="20" xfId="0" applyNumberFormat="1" applyFont="1" applyBorder="1" applyAlignment="1">
      <alignment horizontal="center" vertical="center" wrapText="1"/>
    </xf>
    <xf numFmtId="168" fontId="20" fillId="0" borderId="16" xfId="6" applyNumberFormat="1" applyFont="1" applyFill="1" applyBorder="1" applyAlignment="1" applyProtection="1">
      <alignment horizontal="center" vertical="center" wrapText="1"/>
    </xf>
    <xf numFmtId="169" fontId="20" fillId="0" borderId="13" xfId="0" applyNumberFormat="1" applyFont="1" applyBorder="1" applyAlignment="1">
      <alignment horizontal="center" vertical="center" wrapText="1"/>
    </xf>
    <xf numFmtId="166" fontId="20" fillId="11" borderId="15" xfId="6" applyNumberFormat="1" applyFont="1" applyFill="1" applyBorder="1" applyAlignment="1" applyProtection="1">
      <alignment horizontal="center" vertical="center" wrapText="1"/>
    </xf>
    <xf numFmtId="169" fontId="20" fillId="11" borderId="16" xfId="6" applyFont="1" applyFill="1" applyBorder="1" applyAlignment="1" applyProtection="1">
      <alignment horizontal="center" vertical="center" wrapText="1"/>
    </xf>
    <xf numFmtId="168" fontId="20" fillId="11" borderId="16" xfId="6" applyNumberFormat="1" applyFont="1" applyFill="1" applyBorder="1" applyAlignment="1" applyProtection="1">
      <alignment horizontal="center" vertical="center" wrapText="1"/>
    </xf>
    <xf numFmtId="169" fontId="20" fillId="11" borderId="17" xfId="6" applyFont="1" applyFill="1" applyBorder="1" applyAlignment="1" applyProtection="1">
      <alignment horizontal="center" vertical="center" wrapText="1"/>
    </xf>
    <xf numFmtId="0" fontId="21" fillId="0" borderId="0" xfId="0" applyFont="1" applyAlignment="1" applyProtection="1">
      <alignment horizontal="center"/>
    </xf>
    <xf numFmtId="0" fontId="21" fillId="0" borderId="21" xfId="0" applyFont="1" applyFill="1" applyBorder="1" applyAlignment="1" applyProtection="1">
      <alignment horizontal="center" vertical="center"/>
    </xf>
    <xf numFmtId="0" fontId="21" fillId="0" borderId="13" xfId="0" applyFont="1" applyFill="1" applyBorder="1" applyAlignment="1" applyProtection="1">
      <alignment horizontal="center" vertical="center"/>
    </xf>
    <xf numFmtId="0" fontId="21" fillId="0" borderId="22" xfId="0" applyFont="1" applyFill="1" applyBorder="1" applyAlignment="1" applyProtection="1">
      <alignment horizontal="center" vertical="center"/>
    </xf>
    <xf numFmtId="169" fontId="21" fillId="0" borderId="23" xfId="6" applyFont="1" applyFill="1" applyBorder="1" applyAlignment="1" applyProtection="1">
      <alignment horizontal="center" vertical="center" wrapText="1"/>
    </xf>
    <xf numFmtId="169" fontId="21" fillId="0" borderId="6" xfId="6" applyFont="1" applyFill="1" applyBorder="1" applyAlignment="1" applyProtection="1">
      <alignment horizontal="center" vertical="center" wrapText="1"/>
    </xf>
    <xf numFmtId="168" fontId="21" fillId="0" borderId="6" xfId="6" applyNumberFormat="1" applyFont="1" applyFill="1" applyBorder="1" applyAlignment="1" applyProtection="1">
      <alignment horizontal="center" vertical="center" wrapText="1"/>
    </xf>
    <xf numFmtId="169" fontId="21" fillId="0" borderId="9" xfId="6" applyFont="1" applyFill="1" applyBorder="1" applyAlignment="1" applyProtection="1">
      <alignment horizontal="center" vertical="center" wrapText="1"/>
    </xf>
    <xf numFmtId="169" fontId="21" fillId="0" borderId="24" xfId="6" applyFont="1" applyFill="1" applyBorder="1" applyAlignment="1" applyProtection="1">
      <alignment horizontal="center" vertical="center" wrapText="1"/>
    </xf>
    <xf numFmtId="169" fontId="21" fillId="0" borderId="7" xfId="6" applyFont="1" applyFill="1" applyBorder="1" applyAlignment="1" applyProtection="1">
      <alignment horizontal="center" vertical="center" wrapText="1"/>
    </xf>
    <xf numFmtId="169" fontId="21" fillId="0" borderId="25" xfId="6" applyFont="1" applyFill="1" applyBorder="1" applyAlignment="1" applyProtection="1">
      <alignment horizontal="center" vertical="center" wrapText="1"/>
    </xf>
    <xf numFmtId="169" fontId="21" fillId="0" borderId="26" xfId="6" applyFont="1" applyFill="1" applyBorder="1" applyAlignment="1" applyProtection="1">
      <alignment horizontal="center" vertical="center" wrapText="1"/>
    </xf>
    <xf numFmtId="169" fontId="21" fillId="0" borderId="27" xfId="6" applyFont="1" applyFill="1" applyBorder="1" applyAlignment="1" applyProtection="1">
      <alignment horizontal="center" vertical="center" wrapText="1"/>
    </xf>
    <xf numFmtId="169" fontId="21" fillId="0" borderId="28" xfId="6" applyFont="1" applyFill="1" applyBorder="1" applyAlignment="1" applyProtection="1">
      <alignment horizontal="center" vertical="center" wrapText="1"/>
    </xf>
    <xf numFmtId="169" fontId="21" fillId="0" borderId="8" xfId="6" applyFont="1" applyFill="1" applyBorder="1" applyAlignment="1" applyProtection="1">
      <alignment horizontal="center" vertical="center" wrapText="1"/>
    </xf>
    <xf numFmtId="166" fontId="21" fillId="0" borderId="26" xfId="6" applyNumberFormat="1" applyFont="1" applyFill="1" applyBorder="1" applyAlignment="1" applyProtection="1">
      <alignment horizontal="center" vertical="center" wrapText="1"/>
    </xf>
    <xf numFmtId="168" fontId="21" fillId="0" borderId="27" xfId="6" applyNumberFormat="1" applyFont="1" applyFill="1" applyBorder="1" applyAlignment="1" applyProtection="1">
      <alignment horizontal="center" vertical="center" wrapText="1"/>
    </xf>
    <xf numFmtId="0" fontId="21" fillId="0" borderId="0" xfId="0" applyFont="1" applyFill="1" applyAlignment="1" applyProtection="1">
      <alignment horizontal="center"/>
    </xf>
    <xf numFmtId="1" fontId="22" fillId="12" borderId="1" xfId="0" applyNumberFormat="1" applyFont="1" applyFill="1" applyBorder="1" applyAlignment="1" applyProtection="1"/>
    <xf numFmtId="1" fontId="0" fillId="0" borderId="5" xfId="0" applyNumberFormat="1" applyBorder="1" applyProtection="1"/>
    <xf numFmtId="0" fontId="14" fillId="0" borderId="19" xfId="0" applyFont="1" applyBorder="1" applyProtection="1"/>
    <xf numFmtId="166" fontId="0" fillId="0" borderId="29" xfId="0" applyNumberFormat="1" applyBorder="1" applyAlignment="1" applyProtection="1">
      <alignment horizontal="left"/>
      <protection locked="0"/>
    </xf>
    <xf numFmtId="0" fontId="23" fillId="0" borderId="30" xfId="6" applyNumberFormat="1" applyFont="1" applyFill="1" applyBorder="1" applyProtection="1">
      <protection locked="0"/>
    </xf>
    <xf numFmtId="0" fontId="23" fillId="0" borderId="31" xfId="6" applyNumberFormat="1" applyFont="1" applyFill="1" applyBorder="1" applyProtection="1">
      <protection locked="0"/>
    </xf>
    <xf numFmtId="168" fontId="23" fillId="13" borderId="32" xfId="6" applyNumberFormat="1" applyFont="1" applyFill="1" applyBorder="1" applyProtection="1"/>
    <xf numFmtId="165" fontId="18" fillId="13" borderId="33" xfId="6" applyNumberFormat="1" applyFont="1" applyFill="1" applyBorder="1" applyProtection="1"/>
    <xf numFmtId="166" fontId="23" fillId="0" borderId="30" xfId="6" applyNumberFormat="1" applyFont="1" applyFill="1" applyBorder="1" applyProtection="1">
      <protection locked="0"/>
    </xf>
    <xf numFmtId="0" fontId="23" fillId="0" borderId="4" xfId="6" applyNumberFormat="1" applyFont="1" applyFill="1" applyBorder="1" applyProtection="1">
      <protection locked="0"/>
    </xf>
    <xf numFmtId="166" fontId="14" fillId="11" borderId="7" xfId="6" applyNumberFormat="1" applyFont="1" applyFill="1" applyBorder="1" applyProtection="1"/>
    <xf numFmtId="0" fontId="14" fillId="11" borderId="7" xfId="6" applyNumberFormat="1" applyFont="1" applyFill="1" applyBorder="1" applyProtection="1"/>
    <xf numFmtId="168" fontId="22" fillId="14" borderId="32" xfId="6" applyNumberFormat="1" applyFont="1" applyFill="1" applyBorder="1" applyProtection="1"/>
    <xf numFmtId="167" fontId="24" fillId="11" borderId="7" xfId="6" applyNumberFormat="1" applyFont="1" applyFill="1" applyBorder="1" applyProtection="1"/>
    <xf numFmtId="0" fontId="0" fillId="0" borderId="0" xfId="0" applyFill="1" applyProtection="1"/>
    <xf numFmtId="1" fontId="0" fillId="12" borderId="1" xfId="0" applyNumberFormat="1" applyFont="1" applyFill="1" applyBorder="1" applyAlignment="1" applyProtection="1">
      <alignment horizontal="left"/>
    </xf>
    <xf numFmtId="1" fontId="0" fillId="0" borderId="4" xfId="0" applyNumberFormat="1" applyBorder="1" applyProtection="1"/>
    <xf numFmtId="0" fontId="14" fillId="0" borderId="12" xfId="0" applyFont="1" applyBorder="1" applyProtection="1"/>
    <xf numFmtId="0" fontId="23" fillId="0" borderId="1" xfId="6" applyNumberFormat="1" applyFont="1" applyFill="1" applyBorder="1" applyProtection="1">
      <protection locked="0"/>
    </xf>
    <xf numFmtId="168" fontId="23" fillId="13" borderId="1" xfId="6" applyNumberFormat="1" applyFont="1" applyFill="1" applyBorder="1" applyProtection="1"/>
    <xf numFmtId="166" fontId="23" fillId="0" borderId="1" xfId="6" applyNumberFormat="1" applyFont="1" applyFill="1" applyBorder="1" applyProtection="1">
      <protection locked="0"/>
    </xf>
    <xf numFmtId="168" fontId="22" fillId="14" borderId="1" xfId="6" applyNumberFormat="1" applyFont="1" applyFill="1" applyBorder="1" applyProtection="1"/>
    <xf numFmtId="1" fontId="22" fillId="12" borderId="1" xfId="0" applyNumberFormat="1" applyFont="1" applyFill="1" applyBorder="1" applyAlignment="1" applyProtection="1">
      <alignment horizontal="left"/>
    </xf>
    <xf numFmtId="0" fontId="18" fillId="15" borderId="34" xfId="0" applyFont="1" applyFill="1" applyBorder="1" applyAlignment="1" applyProtection="1">
      <alignment horizontal="center"/>
    </xf>
    <xf numFmtId="0" fontId="25" fillId="15" borderId="35" xfId="0" applyFont="1" applyFill="1" applyBorder="1" applyAlignment="1" applyProtection="1">
      <alignment horizontal="left"/>
    </xf>
    <xf numFmtId="0" fontId="26" fillId="15" borderId="36" xfId="0" applyFont="1" applyFill="1" applyBorder="1" applyProtection="1"/>
    <xf numFmtId="3" fontId="25" fillId="15" borderId="36" xfId="6" applyNumberFormat="1" applyFont="1" applyFill="1" applyBorder="1" applyProtection="1"/>
    <xf numFmtId="3" fontId="25" fillId="15" borderId="37" xfId="6" applyNumberFormat="1" applyFont="1" applyFill="1" applyBorder="1" applyProtection="1"/>
    <xf numFmtId="3" fontId="25" fillId="15" borderId="34" xfId="6" applyNumberFormat="1" applyFont="1" applyFill="1" applyBorder="1" applyProtection="1"/>
    <xf numFmtId="168" fontId="25" fillId="15" borderId="34" xfId="6" applyNumberFormat="1" applyFont="1" applyFill="1" applyBorder="1" applyProtection="1"/>
    <xf numFmtId="165" fontId="25" fillId="15" borderId="38" xfId="6" applyNumberFormat="1" applyFont="1" applyFill="1" applyBorder="1" applyProtection="1"/>
    <xf numFmtId="3" fontId="27" fillId="15" borderId="34" xfId="6" applyNumberFormat="1" applyFont="1" applyFill="1" applyBorder="1" applyProtection="1"/>
    <xf numFmtId="168" fontId="27" fillId="15" borderId="34" xfId="6" applyNumberFormat="1" applyFont="1" applyFill="1" applyBorder="1" applyProtection="1"/>
    <xf numFmtId="167" fontId="25" fillId="15" borderId="34" xfId="6" applyNumberFormat="1" applyFont="1" applyFill="1" applyBorder="1" applyProtection="1"/>
    <xf numFmtId="0" fontId="26" fillId="0" borderId="0" xfId="0" applyFont="1"/>
    <xf numFmtId="0" fontId="28" fillId="15" borderId="0" xfId="0" applyFont="1" applyFill="1" applyProtection="1"/>
    <xf numFmtId="168" fontId="0" fillId="0" borderId="0" xfId="0" applyNumberFormat="1"/>
    <xf numFmtId="166" fontId="0" fillId="0" borderId="0" xfId="0" applyNumberFormat="1"/>
    <xf numFmtId="0" fontId="0" fillId="8" borderId="1" xfId="0" applyFill="1" applyBorder="1" applyAlignment="1">
      <alignment horizontal="right" indent="1"/>
    </xf>
    <xf numFmtId="0" fontId="0" fillId="8" borderId="1" xfId="0" applyFill="1" applyBorder="1" applyAlignment="1">
      <alignment horizontal="right"/>
    </xf>
    <xf numFmtId="0" fontId="1" fillId="8" borderId="1" xfId="0" applyFont="1" applyFill="1" applyBorder="1" applyAlignment="1">
      <alignment horizontal="right"/>
    </xf>
    <xf numFmtId="43" fontId="3" fillId="0" borderId="1" xfId="7" applyFont="1" applyBorder="1"/>
    <xf numFmtId="0" fontId="3" fillId="8" borderId="0" xfId="0" applyFont="1" applyFill="1" applyBorder="1"/>
    <xf numFmtId="0" fontId="0" fillId="0" borderId="1" xfId="0" quotePrefix="1" applyFill="1" applyBorder="1"/>
    <xf numFmtId="0" fontId="0" fillId="0" borderId="0" xfId="0" applyAlignment="1">
      <alignment horizontal="center"/>
    </xf>
    <xf numFmtId="0" fontId="0" fillId="2" borderId="3" xfId="0" applyFill="1" applyBorder="1" applyAlignment="1">
      <alignment horizontal="center"/>
    </xf>
    <xf numFmtId="0" fontId="2" fillId="0" borderId="1" xfId="0" applyFont="1" applyBorder="1" applyAlignment="1">
      <alignment horizontal="right"/>
    </xf>
    <xf numFmtId="0" fontId="30" fillId="8" borderId="1" xfId="0" applyFont="1" applyFill="1" applyBorder="1"/>
    <xf numFmtId="0" fontId="2" fillId="5" borderId="1" xfId="0" applyFont="1" applyFill="1" applyBorder="1" applyAlignment="1">
      <alignment vertical="center" wrapText="1"/>
    </xf>
    <xf numFmtId="0" fontId="22" fillId="0" borderId="0" xfId="0" applyFont="1"/>
    <xf numFmtId="0" fontId="2" fillId="0" borderId="0" xfId="0" applyFont="1"/>
    <xf numFmtId="0" fontId="2" fillId="0" borderId="1" xfId="0" applyFont="1" applyBorder="1"/>
    <xf numFmtId="0" fontId="2" fillId="6" borderId="1" xfId="0" applyFont="1" applyFill="1" applyBorder="1"/>
    <xf numFmtId="0" fontId="2" fillId="0" borderId="0" xfId="0" applyFont="1" applyFill="1"/>
    <xf numFmtId="3" fontId="2" fillId="6" borderId="1" xfId="0" applyNumberFormat="1" applyFont="1" applyFill="1" applyBorder="1"/>
    <xf numFmtId="0" fontId="22" fillId="6" borderId="1" xfId="0" applyFont="1" applyFill="1" applyBorder="1"/>
    <xf numFmtId="0" fontId="22" fillId="0" borderId="1" xfId="0" applyFont="1" applyBorder="1"/>
    <xf numFmtId="0" fontId="31" fillId="0" borderId="0" xfId="0" applyFont="1"/>
    <xf numFmtId="0" fontId="32" fillId="0" borderId="0" xfId="0" applyFont="1"/>
    <xf numFmtId="3" fontId="32" fillId="6" borderId="1" xfId="0" applyNumberFormat="1" applyFont="1" applyFill="1" applyBorder="1"/>
    <xf numFmtId="0" fontId="32" fillId="6" borderId="1" xfId="0" applyFont="1" applyFill="1" applyBorder="1"/>
    <xf numFmtId="0" fontId="24" fillId="2" borderId="1" xfId="0" applyFont="1" applyFill="1" applyBorder="1" applyAlignment="1">
      <alignment vertical="center" wrapText="1"/>
    </xf>
    <xf numFmtId="0" fontId="32" fillId="2" borderId="1" xfId="0" applyFont="1" applyFill="1" applyBorder="1"/>
    <xf numFmtId="3" fontId="32" fillId="2" borderId="1" xfId="0" applyNumberFormat="1" applyFont="1" applyFill="1" applyBorder="1" applyAlignment="1">
      <alignment horizontal="right"/>
    </xf>
    <xf numFmtId="3" fontId="32" fillId="2" borderId="1" xfId="0" applyNumberFormat="1" applyFont="1" applyFill="1" applyBorder="1"/>
    <xf numFmtId="167" fontId="32" fillId="2" borderId="1" xfId="0" applyNumberFormat="1" applyFont="1" applyFill="1" applyBorder="1" applyAlignment="1"/>
    <xf numFmtId="0" fontId="22" fillId="2" borderId="2" xfId="0" applyFont="1" applyFill="1" applyBorder="1" applyAlignment="1">
      <alignment horizontal="center" vertical="center"/>
    </xf>
    <xf numFmtId="0" fontId="22" fillId="0" borderId="3" xfId="0" applyFont="1" applyBorder="1" applyAlignment="1">
      <alignment horizontal="center" vertical="center"/>
    </xf>
    <xf numFmtId="0" fontId="22" fillId="2"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2" fillId="2" borderId="2" xfId="0" applyFont="1" applyFill="1" applyBorder="1" applyAlignment="1">
      <alignment horizontal="center" vertical="center"/>
    </xf>
    <xf numFmtId="0" fontId="2" fillId="5" borderId="1" xfId="0" applyFont="1" applyFill="1" applyBorder="1" applyAlignment="1">
      <alignmen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xf>
    <xf numFmtId="169" fontId="19" fillId="0" borderId="12" xfId="0" applyNumberFormat="1" applyFont="1" applyBorder="1" applyAlignment="1">
      <alignment horizontal="center"/>
    </xf>
    <xf numFmtId="169" fontId="19" fillId="0" borderId="13" xfId="0" applyNumberFormat="1" applyFont="1" applyBorder="1" applyAlignment="1">
      <alignment horizontal="center"/>
    </xf>
    <xf numFmtId="169" fontId="19" fillId="0" borderId="14" xfId="0" applyNumberFormat="1" applyFont="1" applyBorder="1" applyAlignment="1">
      <alignment horizontal="center"/>
    </xf>
    <xf numFmtId="169" fontId="18" fillId="0" borderId="12" xfId="6" applyFont="1" applyFill="1" applyBorder="1" applyAlignment="1" applyProtection="1">
      <alignment horizontal="center"/>
    </xf>
    <xf numFmtId="169" fontId="18" fillId="0" borderId="13" xfId="6" applyFont="1" applyFill="1" applyBorder="1" applyAlignment="1" applyProtection="1">
      <alignment horizontal="center"/>
    </xf>
    <xf numFmtId="169" fontId="18" fillId="0" borderId="14" xfId="6" applyFont="1" applyFill="1" applyBorder="1" applyAlignment="1" applyProtection="1">
      <alignment horizontal="center"/>
    </xf>
    <xf numFmtId="169" fontId="18" fillId="0" borderId="15" xfId="6" applyFont="1" applyFill="1" applyBorder="1" applyAlignment="1" applyProtection="1">
      <alignment horizontal="center"/>
    </xf>
    <xf numFmtId="169" fontId="18" fillId="0" borderId="16" xfId="6" applyFont="1" applyFill="1" applyBorder="1" applyAlignment="1" applyProtection="1">
      <alignment horizontal="center"/>
    </xf>
    <xf numFmtId="169" fontId="18" fillId="0" borderId="17" xfId="6" applyFont="1" applyFill="1" applyBorder="1" applyAlignment="1" applyProtection="1">
      <alignment horizontal="center"/>
    </xf>
    <xf numFmtId="169" fontId="18" fillId="11" borderId="15" xfId="6" applyFont="1" applyFill="1" applyBorder="1" applyAlignment="1" applyProtection="1">
      <alignment horizontal="center"/>
    </xf>
    <xf numFmtId="169" fontId="18" fillId="11" borderId="16" xfId="6" applyFont="1" applyFill="1" applyBorder="1" applyAlignment="1" applyProtection="1">
      <alignment horizontal="center"/>
    </xf>
    <xf numFmtId="169" fontId="18" fillId="11" borderId="17" xfId="6" applyFont="1" applyFill="1" applyBorder="1" applyAlignment="1" applyProtection="1">
      <alignment horizontal="center"/>
    </xf>
    <xf numFmtId="0" fontId="17" fillId="0" borderId="11" xfId="0" applyFont="1" applyFill="1" applyBorder="1" applyAlignment="1" applyProtection="1">
      <alignment horizontal="center" vertical="center"/>
    </xf>
    <xf numFmtId="0" fontId="17" fillId="0" borderId="18" xfId="0" applyFont="1" applyFill="1" applyBorder="1" applyAlignment="1" applyProtection="1">
      <alignment horizontal="center" vertical="center"/>
    </xf>
    <xf numFmtId="0" fontId="17" fillId="0" borderId="19" xfId="0" applyFont="1" applyFill="1" applyBorder="1" applyAlignment="1" applyProtection="1">
      <alignment horizontal="center" vertical="center"/>
    </xf>
    <xf numFmtId="169" fontId="17" fillId="0" borderId="11" xfId="6" applyFont="1" applyFill="1" applyBorder="1" applyAlignment="1" applyProtection="1">
      <alignment horizontal="center" vertical="center"/>
    </xf>
    <xf numFmtId="169" fontId="17" fillId="0" borderId="18" xfId="6" applyFont="1" applyFill="1" applyBorder="1" applyAlignment="1" applyProtection="1">
      <alignment horizontal="center" vertical="center"/>
    </xf>
    <xf numFmtId="169" fontId="17" fillId="0" borderId="19" xfId="6" applyFont="1" applyFill="1" applyBorder="1" applyAlignment="1" applyProtection="1">
      <alignment horizontal="center" vertical="center"/>
    </xf>
    <xf numFmtId="0" fontId="4" fillId="2" borderId="0" xfId="0" applyFont="1" applyFill="1" applyAlignment="1">
      <alignment horizontal="center"/>
    </xf>
    <xf numFmtId="0" fontId="5" fillId="8" borderId="0" xfId="0" applyFont="1" applyFill="1" applyAlignment="1">
      <alignment horizontal="center"/>
    </xf>
    <xf numFmtId="0" fontId="0" fillId="8" borderId="0" xfId="0" applyFill="1" applyAlignment="1">
      <alignment horizontal="center"/>
    </xf>
    <xf numFmtId="0" fontId="5" fillId="8" borderId="0" xfId="0" applyFont="1" applyFill="1" applyAlignment="1">
      <alignment horizontal="center" wrapText="1"/>
    </xf>
    <xf numFmtId="0" fontId="4" fillId="5" borderId="0" xfId="0" applyFont="1" applyFill="1" applyAlignment="1"/>
    <xf numFmtId="0" fontId="4" fillId="2" borderId="9" xfId="0" applyFont="1" applyFill="1" applyBorder="1" applyAlignment="1">
      <alignment horizontal="center"/>
    </xf>
    <xf numFmtId="0" fontId="4" fillId="0" borderId="8" xfId="0" applyFont="1" applyBorder="1" applyAlignment="1">
      <alignment horizontal="center"/>
    </xf>
    <xf numFmtId="0" fontId="5" fillId="5" borderId="1" xfId="0" applyFont="1" applyFill="1" applyBorder="1" applyAlignment="1">
      <alignment horizontal="center"/>
    </xf>
    <xf numFmtId="0" fontId="4" fillId="8" borderId="1" xfId="0" applyFont="1" applyFill="1" applyBorder="1" applyAlignment="1">
      <alignment horizontal="center"/>
    </xf>
    <xf numFmtId="0" fontId="10" fillId="8" borderId="1" xfId="0" applyFont="1" applyFill="1" applyBorder="1" applyAlignment="1">
      <alignment horizontal="center"/>
    </xf>
    <xf numFmtId="0" fontId="4" fillId="8" borderId="1" xfId="0" applyFont="1" applyFill="1" applyBorder="1" applyAlignment="1">
      <alignment horizontal="center" wrapText="1"/>
    </xf>
    <xf numFmtId="0" fontId="0" fillId="0" borderId="8" xfId="0" applyBorder="1" applyAlignment="1">
      <alignment horizontal="center"/>
    </xf>
    <xf numFmtId="0" fontId="0" fillId="0" borderId="0" xfId="0" applyAlignment="1">
      <alignment horizontal="center"/>
    </xf>
    <xf numFmtId="0" fontId="4" fillId="2" borderId="2" xfId="0" applyFont="1" applyFill="1" applyBorder="1" applyAlignment="1">
      <alignment horizontal="center"/>
    </xf>
    <xf numFmtId="0" fontId="0" fillId="0" borderId="3" xfId="0" applyBorder="1" applyAlignment="1">
      <alignment horizontal="center"/>
    </xf>
    <xf numFmtId="0" fontId="4" fillId="5" borderId="1" xfId="0" applyFont="1" applyFill="1" applyBorder="1" applyAlignment="1">
      <alignment horizontal="center"/>
    </xf>
    <xf numFmtId="0" fontId="5" fillId="8" borderId="1" xfId="0" applyFont="1" applyFill="1" applyBorder="1" applyAlignment="1">
      <alignment horizontal="center"/>
    </xf>
    <xf numFmtId="0" fontId="4" fillId="2" borderId="1" xfId="0" applyFont="1" applyFill="1" applyBorder="1" applyAlignment="1">
      <alignment horizontal="center"/>
    </xf>
    <xf numFmtId="0" fontId="10" fillId="0" borderId="1" xfId="0" applyFont="1" applyBorder="1" applyAlignment="1">
      <alignment horizontal="center"/>
    </xf>
    <xf numFmtId="0" fontId="4" fillId="2" borderId="3" xfId="0" applyFont="1" applyFill="1" applyBorder="1" applyAlignment="1">
      <alignment horizontal="center"/>
    </xf>
    <xf numFmtId="0" fontId="4" fillId="4" borderId="0" xfId="0" applyFont="1" applyFill="1" applyAlignment="1">
      <alignment horizontal="center"/>
    </xf>
    <xf numFmtId="0" fontId="4" fillId="8" borderId="0" xfId="0" applyFont="1" applyFill="1" applyAlignment="1">
      <alignment horizontal="center"/>
    </xf>
    <xf numFmtId="0" fontId="10" fillId="2" borderId="0" xfId="0" applyFont="1" applyFill="1" applyAlignment="1">
      <alignment horizontal="center"/>
    </xf>
    <xf numFmtId="0" fontId="0" fillId="2" borderId="2" xfId="0" applyFill="1" applyBorder="1" applyAlignment="1">
      <alignment horizontal="center"/>
    </xf>
    <xf numFmtId="0" fontId="0" fillId="2" borderId="3" xfId="0" applyFill="1" applyBorder="1" applyAlignment="1">
      <alignment horizontal="center"/>
    </xf>
    <xf numFmtId="0" fontId="5" fillId="2" borderId="1" xfId="0" applyFont="1" applyFill="1" applyBorder="1" applyAlignment="1">
      <alignment horizontal="center"/>
    </xf>
    <xf numFmtId="0" fontId="5" fillId="8" borderId="1" xfId="0" applyFont="1" applyFill="1" applyBorder="1" applyAlignment="1">
      <alignment horizontal="center" wrapText="1"/>
    </xf>
    <xf numFmtId="0" fontId="5" fillId="2" borderId="2" xfId="0" applyFont="1" applyFill="1" applyBorder="1" applyAlignment="1">
      <alignment horizontal="center"/>
    </xf>
    <xf numFmtId="0" fontId="0" fillId="2" borderId="2" xfId="0" applyFill="1" applyBorder="1" applyAlignment="1"/>
    <xf numFmtId="0" fontId="0" fillId="2" borderId="3" xfId="0" applyFill="1" applyBorder="1" applyAlignment="1"/>
    <xf numFmtId="0" fontId="5" fillId="2" borderId="1" xfId="0" applyFont="1" applyFill="1" applyBorder="1" applyAlignment="1">
      <alignment horizontal="center" wrapText="1"/>
    </xf>
    <xf numFmtId="0" fontId="4" fillId="9" borderId="1" xfId="0" applyFont="1" applyFill="1" applyBorder="1" applyAlignment="1">
      <alignment horizontal="center"/>
    </xf>
    <xf numFmtId="0" fontId="10" fillId="9" borderId="1" xfId="0" applyFont="1" applyFill="1" applyBorder="1" applyAlignment="1">
      <alignment horizontal="center"/>
    </xf>
  </cellXfs>
  <cellStyles count="8">
    <cellStyle name="Comma" xfId="7" builtinId="3"/>
    <cellStyle name="Milliers [0] 3" xfId="6" xr:uid="{00000000-0005-0000-0000-000001000000}"/>
    <cellStyle name="Normal" xfId="0" builtinId="0"/>
    <cellStyle name="Normal_Notifiable cases for follow up" xfId="3" xr:uid="{00000000-0005-0000-0000-000003000000}"/>
    <cellStyle name="Normal_Notifiable cases for follow up_B" xfId="2" xr:uid="{00000000-0005-0000-0000-000004000000}"/>
    <cellStyle name="Normal_Notifiable cases for follow up_G" xfId="5" xr:uid="{00000000-0005-0000-0000-000005000000}"/>
    <cellStyle name="Normal_Notifiable cases for follow up_H" xfId="4" xr:uid="{00000000-0005-0000-0000-000006000000}"/>
    <cellStyle name="Normal_Notifiable cases for follow up_I" xfId="1" xr:uid="{00000000-0005-0000-0000-000007000000}"/>
  </cellStyles>
  <dxfs count="537">
    <dxf>
      <font>
        <b/>
        <i val="0"/>
        <condense val="0"/>
        <extend val="0"/>
        <color indexed="52"/>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52"/>
      </font>
    </dxf>
    <dxf>
      <font>
        <b/>
        <i val="0"/>
        <condense val="0"/>
        <extend val="0"/>
        <color indexed="10"/>
      </font>
    </dxf>
    <dxf>
      <font>
        <b/>
        <i val="0"/>
        <condense val="0"/>
        <extend val="0"/>
        <color indexed="52"/>
      </font>
    </dxf>
    <dxf>
      <font>
        <b/>
        <i val="0"/>
        <condense val="0"/>
        <extend val="0"/>
        <color indexed="10"/>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10"/>
      </font>
    </dxf>
    <dxf>
      <font>
        <b/>
        <i val="0"/>
        <condense val="0"/>
        <extend val="0"/>
        <color indexed="21"/>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21"/>
      </font>
    </dxf>
    <dxf>
      <font>
        <b/>
        <i val="0"/>
        <condense val="0"/>
        <extend val="0"/>
        <color indexed="10"/>
      </font>
    </dxf>
    <dxf>
      <font>
        <b/>
        <i val="0"/>
        <condense val="0"/>
        <extend val="0"/>
        <color indexed="52"/>
      </font>
    </dxf>
    <dxf>
      <font>
        <b/>
        <i val="0"/>
        <condense val="0"/>
        <extend val="0"/>
        <color indexed="10"/>
      </font>
    </dxf>
    <dxf>
      <font>
        <b/>
        <i val="0"/>
        <condense val="0"/>
        <extend val="0"/>
        <color indexed="10"/>
      </font>
    </dxf>
    <dxf>
      <font>
        <b/>
        <i val="0"/>
        <condense val="0"/>
        <extend val="0"/>
        <color indexed="21"/>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K25"/>
  <sheetViews>
    <sheetView tabSelected="1" zoomScale="85" zoomScaleNormal="85" workbookViewId="0">
      <pane xSplit="1" topLeftCell="B1" activePane="topRight" state="frozen"/>
      <selection pane="topRight" activeCell="BN11" sqref="BN11"/>
    </sheetView>
  </sheetViews>
  <sheetFormatPr defaultRowHeight="15" x14ac:dyDescent="0.25"/>
  <cols>
    <col min="1" max="1" width="12.85546875" customWidth="1"/>
    <col min="3" max="3" width="6.5703125" customWidth="1"/>
    <col min="6" max="6" width="6.5703125" customWidth="1"/>
    <col min="7" max="7" width="6.85546875" customWidth="1"/>
    <col min="8" max="8" width="6.28515625" customWidth="1"/>
    <col min="9" max="9" width="6.5703125" customWidth="1"/>
    <col min="58" max="58" width="11.140625" customWidth="1"/>
    <col min="59" max="59" width="9.28515625" bestFit="1" customWidth="1"/>
    <col min="60" max="60" width="9.28515625" customWidth="1"/>
    <col min="61" max="61" width="10.5703125" bestFit="1" customWidth="1"/>
    <col min="62" max="62" width="9.28515625" bestFit="1" customWidth="1"/>
    <col min="63" max="63" width="11.42578125" customWidth="1"/>
  </cols>
  <sheetData>
    <row r="2" spans="1:63" s="157" customFormat="1" ht="25.5" customHeight="1" x14ac:dyDescent="0.2">
      <c r="A2" s="180" t="s">
        <v>0</v>
      </c>
      <c r="B2" s="178" t="s">
        <v>11</v>
      </c>
      <c r="C2" s="178"/>
      <c r="D2" s="177" t="s">
        <v>8</v>
      </c>
      <c r="E2" s="181"/>
      <c r="F2" s="182" t="s">
        <v>10</v>
      </c>
      <c r="G2" s="182"/>
      <c r="H2" s="179" t="s">
        <v>29</v>
      </c>
      <c r="I2" s="175"/>
      <c r="J2" s="179" t="s">
        <v>30</v>
      </c>
      <c r="K2" s="175"/>
      <c r="L2" s="179" t="s">
        <v>31</v>
      </c>
      <c r="M2" s="175"/>
      <c r="N2" s="174" t="s">
        <v>32</v>
      </c>
      <c r="O2" s="175"/>
      <c r="P2" s="174" t="s">
        <v>33</v>
      </c>
      <c r="Q2" s="175"/>
      <c r="R2" s="174" t="s">
        <v>34</v>
      </c>
      <c r="S2" s="175"/>
      <c r="T2" s="174" t="s">
        <v>35</v>
      </c>
      <c r="U2" s="175"/>
      <c r="V2" s="174" t="s">
        <v>36</v>
      </c>
      <c r="W2" s="176"/>
      <c r="X2" s="174" t="s">
        <v>119</v>
      </c>
      <c r="Y2" s="175"/>
      <c r="Z2" s="174" t="s">
        <v>120</v>
      </c>
      <c r="AA2" s="175"/>
      <c r="AB2" s="174" t="s">
        <v>121</v>
      </c>
      <c r="AC2" s="176"/>
      <c r="AD2" s="174" t="s">
        <v>122</v>
      </c>
      <c r="AE2" s="176"/>
      <c r="AF2" s="174" t="s">
        <v>123</v>
      </c>
      <c r="AG2" s="175"/>
      <c r="AH2" s="174" t="s">
        <v>124</v>
      </c>
      <c r="AI2" s="175"/>
      <c r="AJ2" s="174" t="s">
        <v>125</v>
      </c>
      <c r="AK2" s="176"/>
      <c r="AL2" s="174" t="s">
        <v>126</v>
      </c>
      <c r="AM2" s="175"/>
      <c r="AN2" s="174" t="s">
        <v>127</v>
      </c>
      <c r="AO2" s="176"/>
      <c r="AP2" s="174" t="s">
        <v>205</v>
      </c>
      <c r="AQ2" s="175"/>
      <c r="AR2" s="174" t="s">
        <v>206</v>
      </c>
      <c r="AS2" s="176"/>
      <c r="AT2" s="174" t="s">
        <v>207</v>
      </c>
      <c r="AU2" s="176"/>
      <c r="AV2" s="174" t="s">
        <v>209</v>
      </c>
      <c r="AW2" s="175"/>
      <c r="AX2" s="174" t="s">
        <v>210</v>
      </c>
      <c r="AY2" s="176"/>
      <c r="AZ2" s="174" t="s">
        <v>211</v>
      </c>
      <c r="BA2" s="175"/>
      <c r="BB2" s="174" t="s">
        <v>212</v>
      </c>
      <c r="BC2" s="175"/>
      <c r="BD2" s="174" t="s">
        <v>213</v>
      </c>
      <c r="BE2" s="175"/>
      <c r="BF2" s="177" t="s">
        <v>9</v>
      </c>
      <c r="BG2" s="177"/>
      <c r="BH2" s="177"/>
      <c r="BI2" s="178" t="s">
        <v>1</v>
      </c>
      <c r="BJ2" s="178"/>
      <c r="BK2" s="178"/>
    </row>
    <row r="3" spans="1:63" s="157" customFormat="1" ht="25.5" x14ac:dyDescent="0.2">
      <c r="A3" s="180"/>
      <c r="B3" s="46" t="s">
        <v>2</v>
      </c>
      <c r="C3" s="46" t="s">
        <v>3</v>
      </c>
      <c r="D3" s="46" t="s">
        <v>2</v>
      </c>
      <c r="E3" s="46" t="s">
        <v>3</v>
      </c>
      <c r="F3" s="46" t="s">
        <v>2</v>
      </c>
      <c r="G3" s="46" t="s">
        <v>3</v>
      </c>
      <c r="H3" s="46" t="s">
        <v>2</v>
      </c>
      <c r="I3" s="46" t="s">
        <v>3</v>
      </c>
      <c r="J3" s="46" t="s">
        <v>2</v>
      </c>
      <c r="K3" s="46" t="s">
        <v>3</v>
      </c>
      <c r="L3" s="46" t="s">
        <v>2</v>
      </c>
      <c r="M3" s="46" t="s">
        <v>3</v>
      </c>
      <c r="N3" s="46" t="s">
        <v>2</v>
      </c>
      <c r="O3" s="46" t="s">
        <v>3</v>
      </c>
      <c r="P3" s="46" t="s">
        <v>2</v>
      </c>
      <c r="Q3" s="46" t="s">
        <v>3</v>
      </c>
      <c r="R3" s="46" t="s">
        <v>2</v>
      </c>
      <c r="S3" s="46" t="s">
        <v>3</v>
      </c>
      <c r="T3" s="46" t="s">
        <v>2</v>
      </c>
      <c r="U3" s="46" t="s">
        <v>3</v>
      </c>
      <c r="V3" s="46" t="s">
        <v>2</v>
      </c>
      <c r="W3" s="46" t="s">
        <v>3</v>
      </c>
      <c r="X3" s="46" t="s">
        <v>2</v>
      </c>
      <c r="Y3" s="46" t="s">
        <v>3</v>
      </c>
      <c r="Z3" s="46" t="s">
        <v>2</v>
      </c>
      <c r="AA3" s="46" t="s">
        <v>3</v>
      </c>
      <c r="AB3" s="46" t="s">
        <v>2</v>
      </c>
      <c r="AC3" s="46" t="s">
        <v>3</v>
      </c>
      <c r="AD3" s="46" t="s">
        <v>2</v>
      </c>
      <c r="AE3" s="46" t="s">
        <v>3</v>
      </c>
      <c r="AF3" s="46" t="s">
        <v>2</v>
      </c>
      <c r="AG3" s="46" t="s">
        <v>3</v>
      </c>
      <c r="AH3" s="46" t="s">
        <v>2</v>
      </c>
      <c r="AI3" s="46" t="s">
        <v>3</v>
      </c>
      <c r="AJ3" s="46" t="s">
        <v>2</v>
      </c>
      <c r="AK3" s="46" t="s">
        <v>3</v>
      </c>
      <c r="AL3" s="46" t="s">
        <v>2</v>
      </c>
      <c r="AM3" s="46" t="s">
        <v>3</v>
      </c>
      <c r="AN3" s="46" t="s">
        <v>2</v>
      </c>
      <c r="AO3" s="46" t="s">
        <v>3</v>
      </c>
      <c r="AP3" s="46" t="s">
        <v>2</v>
      </c>
      <c r="AQ3" s="46" t="s">
        <v>3</v>
      </c>
      <c r="AR3" s="46" t="s">
        <v>2</v>
      </c>
      <c r="AS3" s="46" t="s">
        <v>3</v>
      </c>
      <c r="AT3" s="46" t="s">
        <v>2</v>
      </c>
      <c r="AU3" s="46" t="s">
        <v>3</v>
      </c>
      <c r="AV3" s="46" t="s">
        <v>2</v>
      </c>
      <c r="AW3" s="46" t="s">
        <v>3</v>
      </c>
      <c r="AX3" s="46" t="s">
        <v>2</v>
      </c>
      <c r="AY3" s="46" t="s">
        <v>3</v>
      </c>
      <c r="AZ3" s="46" t="s">
        <v>2</v>
      </c>
      <c r="BA3" s="46" t="s">
        <v>3</v>
      </c>
      <c r="BB3" s="46" t="s">
        <v>2</v>
      </c>
      <c r="BC3" s="46" t="s">
        <v>3</v>
      </c>
      <c r="BD3" s="46" t="s">
        <v>2</v>
      </c>
      <c r="BE3" s="46" t="s">
        <v>3</v>
      </c>
      <c r="BF3" s="46" t="s">
        <v>2</v>
      </c>
      <c r="BG3" s="46" t="s">
        <v>3</v>
      </c>
      <c r="BH3" s="46" t="s">
        <v>208</v>
      </c>
      <c r="BI3" s="46" t="s">
        <v>2</v>
      </c>
      <c r="BJ3" s="46" t="s">
        <v>3</v>
      </c>
      <c r="BK3" s="46" t="s">
        <v>208</v>
      </c>
    </row>
    <row r="4" spans="1:63" s="158" customFormat="1" ht="12.75" x14ac:dyDescent="0.2">
      <c r="A4" s="156" t="s">
        <v>6</v>
      </c>
      <c r="B4" s="3">
        <v>48607</v>
      </c>
      <c r="C4" s="2">
        <v>763</v>
      </c>
      <c r="D4" s="3">
        <v>2429</v>
      </c>
      <c r="E4" s="2">
        <v>19</v>
      </c>
      <c r="F4" s="3">
        <v>1979</v>
      </c>
      <c r="G4" s="2">
        <v>13</v>
      </c>
      <c r="H4" s="3">
        <v>1371</v>
      </c>
      <c r="I4" s="2">
        <v>22</v>
      </c>
      <c r="J4" s="2">
        <v>1121</v>
      </c>
      <c r="K4" s="2">
        <v>3</v>
      </c>
      <c r="L4" s="2">
        <v>928</v>
      </c>
      <c r="M4" s="2">
        <v>3</v>
      </c>
      <c r="N4" s="2">
        <v>1068</v>
      </c>
      <c r="O4" s="2">
        <v>3</v>
      </c>
      <c r="P4" s="2">
        <v>864</v>
      </c>
      <c r="Q4" s="2">
        <v>4</v>
      </c>
      <c r="R4" s="2">
        <v>306</v>
      </c>
      <c r="S4" s="2">
        <v>2</v>
      </c>
      <c r="T4" s="2">
        <v>321</v>
      </c>
      <c r="U4" s="2">
        <v>2</v>
      </c>
      <c r="V4" s="2">
        <v>282</v>
      </c>
      <c r="W4" s="2">
        <v>0</v>
      </c>
      <c r="X4" s="2">
        <v>222</v>
      </c>
      <c r="Y4" s="2">
        <v>0</v>
      </c>
      <c r="Z4" s="2">
        <v>112</v>
      </c>
      <c r="AA4" s="2">
        <v>0</v>
      </c>
      <c r="AB4" s="2">
        <v>137</v>
      </c>
      <c r="AC4" s="2">
        <v>2</v>
      </c>
      <c r="AD4" s="2">
        <v>22</v>
      </c>
      <c r="AE4" s="2">
        <v>0</v>
      </c>
      <c r="AF4" s="2">
        <v>61</v>
      </c>
      <c r="AG4" s="2">
        <v>0</v>
      </c>
      <c r="AH4" s="2">
        <v>92</v>
      </c>
      <c r="AI4" s="2">
        <v>0</v>
      </c>
      <c r="AJ4" s="2">
        <v>126</v>
      </c>
      <c r="AK4" s="2">
        <v>0</v>
      </c>
      <c r="AL4" s="2">
        <v>148</v>
      </c>
      <c r="AM4" s="2">
        <v>0</v>
      </c>
      <c r="AN4" s="2">
        <v>147</v>
      </c>
      <c r="AO4" s="2">
        <v>0</v>
      </c>
      <c r="AP4" s="2">
        <v>86</v>
      </c>
      <c r="AQ4" s="2">
        <v>0</v>
      </c>
      <c r="AR4" s="2">
        <v>61</v>
      </c>
      <c r="AS4" s="2">
        <v>0</v>
      </c>
      <c r="AT4" s="2">
        <v>78</v>
      </c>
      <c r="AU4" s="2">
        <v>0</v>
      </c>
      <c r="AV4" s="2">
        <v>20</v>
      </c>
      <c r="AW4" s="2">
        <v>0</v>
      </c>
      <c r="AX4" s="2">
        <v>13</v>
      </c>
      <c r="AY4" s="2">
        <v>0</v>
      </c>
      <c r="AZ4" s="2">
        <v>10</v>
      </c>
      <c r="BA4" s="2">
        <v>0</v>
      </c>
      <c r="BB4" s="2">
        <v>22</v>
      </c>
      <c r="BC4" s="2">
        <v>0</v>
      </c>
      <c r="BD4" s="2">
        <v>12</v>
      </c>
      <c r="BE4" s="2">
        <v>0</v>
      </c>
      <c r="BF4" s="54">
        <v>78596</v>
      </c>
      <c r="BG4" s="2">
        <v>1118</v>
      </c>
      <c r="BH4" s="66">
        <f>BG4/BF4*100</f>
        <v>1.4224642475444043</v>
      </c>
      <c r="BI4" s="54">
        <v>94296</v>
      </c>
      <c r="BJ4" s="3">
        <v>1667</v>
      </c>
      <c r="BK4" s="67">
        <f>BJ4/BI4*100</f>
        <v>1.7678374480359718</v>
      </c>
    </row>
    <row r="5" spans="1:63" s="158" customFormat="1" ht="12.75" x14ac:dyDescent="0.2">
      <c r="A5" s="156" t="s">
        <v>5</v>
      </c>
      <c r="B5" s="52">
        <v>597</v>
      </c>
      <c r="C5" s="52">
        <v>9</v>
      </c>
      <c r="D5" s="52"/>
      <c r="E5" s="52"/>
      <c r="F5" s="52">
        <v>76</v>
      </c>
      <c r="G5" s="52">
        <v>0</v>
      </c>
      <c r="H5" s="52"/>
      <c r="I5" s="52"/>
      <c r="J5" s="52">
        <v>69</v>
      </c>
      <c r="K5" s="52">
        <v>0</v>
      </c>
      <c r="L5" s="52">
        <v>54</v>
      </c>
      <c r="M5" s="52">
        <v>0</v>
      </c>
      <c r="N5" s="52">
        <v>38</v>
      </c>
      <c r="O5" s="52">
        <v>0</v>
      </c>
      <c r="P5" s="52"/>
      <c r="Q5" s="52"/>
      <c r="R5" s="52"/>
      <c r="S5" s="52"/>
      <c r="T5" s="52">
        <v>63</v>
      </c>
      <c r="U5" s="52">
        <v>2</v>
      </c>
      <c r="V5" s="52">
        <v>69</v>
      </c>
      <c r="W5" s="52">
        <v>0</v>
      </c>
      <c r="X5" s="52">
        <v>19</v>
      </c>
      <c r="Y5" s="52">
        <v>0</v>
      </c>
      <c r="Z5" s="52">
        <v>111</v>
      </c>
      <c r="AA5" s="52">
        <v>1</v>
      </c>
      <c r="AB5" s="52">
        <v>183</v>
      </c>
      <c r="AC5" s="52">
        <v>0</v>
      </c>
      <c r="AD5" s="52">
        <v>46</v>
      </c>
      <c r="AE5" s="52">
        <v>3</v>
      </c>
      <c r="AF5" s="52">
        <v>49</v>
      </c>
      <c r="AG5" s="52">
        <v>1</v>
      </c>
      <c r="AH5" s="52">
        <v>37</v>
      </c>
      <c r="AI5" s="52">
        <v>1</v>
      </c>
      <c r="AJ5" s="52"/>
      <c r="AK5" s="52"/>
      <c r="AL5" s="52">
        <v>40</v>
      </c>
      <c r="AM5" s="52">
        <v>1</v>
      </c>
      <c r="AN5" s="52">
        <v>41</v>
      </c>
      <c r="AO5" s="52">
        <v>2</v>
      </c>
      <c r="AP5" s="52">
        <v>23</v>
      </c>
      <c r="AQ5" s="52">
        <v>0</v>
      </c>
      <c r="AR5" s="52">
        <v>88</v>
      </c>
      <c r="AS5" s="52">
        <v>4</v>
      </c>
      <c r="AT5" s="52"/>
      <c r="AU5" s="52"/>
      <c r="AV5" s="52">
        <v>121</v>
      </c>
      <c r="AW5" s="52">
        <v>3</v>
      </c>
      <c r="AX5" s="52">
        <v>60</v>
      </c>
      <c r="AY5" s="52">
        <v>3</v>
      </c>
      <c r="AZ5" s="52"/>
      <c r="BA5" s="52"/>
      <c r="BB5" s="52">
        <v>50</v>
      </c>
      <c r="BC5" s="52">
        <v>0</v>
      </c>
      <c r="BD5" s="52">
        <v>44</v>
      </c>
      <c r="BE5" s="52">
        <v>0</v>
      </c>
      <c r="BF5" s="52">
        <v>4129</v>
      </c>
      <c r="BG5" s="52">
        <v>76</v>
      </c>
      <c r="BH5" s="66">
        <f>BG5/BF5*100</f>
        <v>1.8406393799951564</v>
      </c>
      <c r="BI5" s="52">
        <v>4229</v>
      </c>
      <c r="BJ5" s="52">
        <v>80</v>
      </c>
      <c r="BK5" s="67">
        <f t="shared" ref="BK5:BK15" si="0">BJ5/BI5*100</f>
        <v>1.8917001655237644</v>
      </c>
    </row>
    <row r="6" spans="1:63" s="158" customFormat="1" ht="14.25" customHeight="1" x14ac:dyDescent="0.2">
      <c r="A6" s="156" t="s">
        <v>7</v>
      </c>
      <c r="B6" s="2">
        <v>4647</v>
      </c>
      <c r="C6" s="2">
        <v>161</v>
      </c>
      <c r="D6" s="154">
        <v>505</v>
      </c>
      <c r="E6" s="2">
        <v>17</v>
      </c>
      <c r="F6" s="2"/>
      <c r="G6" s="2"/>
      <c r="H6" s="2">
        <v>37</v>
      </c>
      <c r="I6" s="2">
        <v>1</v>
      </c>
      <c r="J6" s="2">
        <v>304</v>
      </c>
      <c r="K6" s="2">
        <v>0</v>
      </c>
      <c r="L6" s="2">
        <v>219</v>
      </c>
      <c r="M6" s="2">
        <v>0</v>
      </c>
      <c r="N6" s="2">
        <v>198</v>
      </c>
      <c r="O6" s="2">
        <v>3</v>
      </c>
      <c r="P6" s="2"/>
      <c r="Q6" s="2"/>
      <c r="R6" s="2">
        <v>109</v>
      </c>
      <c r="S6" s="2">
        <v>3</v>
      </c>
      <c r="T6" s="2">
        <v>102</v>
      </c>
      <c r="U6" s="2">
        <v>1</v>
      </c>
      <c r="V6" s="2">
        <v>30</v>
      </c>
      <c r="W6" s="2">
        <v>0</v>
      </c>
      <c r="X6" s="2">
        <v>73</v>
      </c>
      <c r="Y6" s="2">
        <v>1</v>
      </c>
      <c r="Z6" s="2">
        <v>39</v>
      </c>
      <c r="AA6" s="2">
        <v>0</v>
      </c>
      <c r="AB6" s="2">
        <v>21</v>
      </c>
      <c r="AC6" s="2">
        <v>0</v>
      </c>
      <c r="AD6" s="2">
        <v>18</v>
      </c>
      <c r="AE6" s="2">
        <v>0</v>
      </c>
      <c r="AF6" s="2">
        <v>31</v>
      </c>
      <c r="AG6" s="2">
        <v>0</v>
      </c>
      <c r="AH6" s="2">
        <v>37</v>
      </c>
      <c r="AI6" s="2">
        <v>0</v>
      </c>
      <c r="AJ6" s="2">
        <v>40</v>
      </c>
      <c r="AK6" s="2">
        <v>0</v>
      </c>
      <c r="AL6" s="2">
        <v>27</v>
      </c>
      <c r="AM6" s="2">
        <v>0</v>
      </c>
      <c r="AN6" s="2">
        <v>10</v>
      </c>
      <c r="AO6" s="2">
        <v>0</v>
      </c>
      <c r="AP6" s="2">
        <v>27</v>
      </c>
      <c r="AQ6" s="2">
        <v>0</v>
      </c>
      <c r="AR6" s="2">
        <v>40</v>
      </c>
      <c r="AS6" s="2">
        <v>3</v>
      </c>
      <c r="AT6" s="2">
        <v>20</v>
      </c>
      <c r="AU6" s="2">
        <v>0</v>
      </c>
      <c r="AV6" s="2">
        <v>60</v>
      </c>
      <c r="AW6" s="2">
        <v>0</v>
      </c>
      <c r="AX6" s="2">
        <v>28</v>
      </c>
      <c r="AY6" s="2">
        <v>1</v>
      </c>
      <c r="AZ6" s="2">
        <v>20</v>
      </c>
      <c r="BA6" s="2">
        <v>0</v>
      </c>
      <c r="BB6" s="2"/>
      <c r="BC6" s="2"/>
      <c r="BD6" s="2"/>
      <c r="BE6" s="2"/>
      <c r="BF6" s="55">
        <v>17285</v>
      </c>
      <c r="BG6" s="56">
        <v>387</v>
      </c>
      <c r="BH6" s="66">
        <f t="shared" ref="BH6:BH15" si="1">BG6/BF6*100</f>
        <v>2.2389354932021983</v>
      </c>
      <c r="BI6" s="59">
        <v>21556</v>
      </c>
      <c r="BJ6" s="56">
        <v>462</v>
      </c>
      <c r="BK6" s="67">
        <v>1.8</v>
      </c>
    </row>
    <row r="7" spans="1:63" s="158" customFormat="1" ht="12.75" x14ac:dyDescent="0.2">
      <c r="A7" s="156" t="s">
        <v>25</v>
      </c>
      <c r="B7" s="52">
        <v>1483</v>
      </c>
      <c r="C7" s="52">
        <v>29</v>
      </c>
      <c r="D7" s="53">
        <v>16</v>
      </c>
      <c r="E7" s="52">
        <v>0</v>
      </c>
      <c r="F7" s="52">
        <v>171</v>
      </c>
      <c r="G7" s="52">
        <v>0</v>
      </c>
      <c r="H7" s="52">
        <v>181</v>
      </c>
      <c r="I7" s="52">
        <v>0</v>
      </c>
      <c r="J7" s="52">
        <v>32</v>
      </c>
      <c r="K7" s="52">
        <v>0</v>
      </c>
      <c r="L7" s="52">
        <v>3</v>
      </c>
      <c r="M7" s="52">
        <v>0</v>
      </c>
      <c r="N7" s="52"/>
      <c r="O7" s="52"/>
      <c r="P7" s="52"/>
      <c r="Q7" s="52"/>
      <c r="R7" s="52"/>
      <c r="S7" s="52"/>
      <c r="T7" s="52">
        <v>198</v>
      </c>
      <c r="U7" s="52">
        <v>4</v>
      </c>
      <c r="V7" s="52">
        <v>94</v>
      </c>
      <c r="W7" s="52">
        <v>0</v>
      </c>
      <c r="X7" s="52">
        <v>67</v>
      </c>
      <c r="Y7" s="52">
        <v>0</v>
      </c>
      <c r="Z7" s="52">
        <v>102</v>
      </c>
      <c r="AA7" s="52">
        <v>0</v>
      </c>
      <c r="AB7" s="52">
        <v>116</v>
      </c>
      <c r="AC7" s="52">
        <v>3</v>
      </c>
      <c r="AD7" s="52">
        <v>148</v>
      </c>
      <c r="AE7" s="52">
        <v>1</v>
      </c>
      <c r="AF7" s="52">
        <v>236</v>
      </c>
      <c r="AG7" s="52">
        <v>1</v>
      </c>
      <c r="AH7" s="52">
        <v>125</v>
      </c>
      <c r="AI7" s="52">
        <v>1</v>
      </c>
      <c r="AJ7" s="52">
        <v>119</v>
      </c>
      <c r="AK7" s="52">
        <v>2</v>
      </c>
      <c r="AL7" s="52">
        <v>153</v>
      </c>
      <c r="AM7" s="52">
        <v>1</v>
      </c>
      <c r="AN7" s="52">
        <v>120</v>
      </c>
      <c r="AO7" s="52">
        <v>1</v>
      </c>
      <c r="AP7" s="52">
        <v>102</v>
      </c>
      <c r="AQ7" s="52">
        <v>1</v>
      </c>
      <c r="AR7" s="52">
        <v>150</v>
      </c>
      <c r="AS7" s="52">
        <v>7</v>
      </c>
      <c r="AT7" s="52">
        <v>82</v>
      </c>
      <c r="AU7" s="52">
        <v>2</v>
      </c>
      <c r="AV7" s="52">
        <v>131</v>
      </c>
      <c r="AW7" s="52">
        <v>1</v>
      </c>
      <c r="AX7" s="52">
        <v>43</v>
      </c>
      <c r="AY7" s="52">
        <v>0</v>
      </c>
      <c r="AZ7" s="52">
        <v>117</v>
      </c>
      <c r="BA7" s="52">
        <v>4</v>
      </c>
      <c r="BB7" s="52">
        <v>216</v>
      </c>
      <c r="BC7" s="52">
        <v>8</v>
      </c>
      <c r="BD7" s="52"/>
      <c r="BE7" s="52"/>
      <c r="BF7" s="57">
        <v>4276</v>
      </c>
      <c r="BG7" s="53">
        <v>76</v>
      </c>
      <c r="BH7" s="66">
        <f t="shared" si="1"/>
        <v>1.7773620205799812</v>
      </c>
      <c r="BI7" s="58">
        <v>28276</v>
      </c>
      <c r="BJ7" s="52">
        <v>448</v>
      </c>
      <c r="BK7" s="67">
        <f t="shared" si="0"/>
        <v>1.584382515207243</v>
      </c>
    </row>
    <row r="8" spans="1:63" s="158" customFormat="1" ht="12.75" x14ac:dyDescent="0.2">
      <c r="A8" s="156" t="s">
        <v>14</v>
      </c>
      <c r="B8" s="159"/>
      <c r="C8" s="159"/>
      <c r="D8" s="159"/>
      <c r="E8" s="159"/>
      <c r="F8" s="159"/>
      <c r="G8" s="159"/>
      <c r="H8" s="159"/>
      <c r="I8" s="159"/>
      <c r="J8" s="159"/>
      <c r="K8" s="159"/>
      <c r="L8" s="159"/>
      <c r="M8" s="159"/>
      <c r="N8" s="159">
        <v>5</v>
      </c>
      <c r="O8" s="159">
        <v>0</v>
      </c>
      <c r="P8" s="159">
        <v>0</v>
      </c>
      <c r="Q8" s="159">
        <v>0</v>
      </c>
      <c r="R8" s="159">
        <v>0</v>
      </c>
      <c r="S8" s="159">
        <v>0</v>
      </c>
      <c r="T8" s="159">
        <v>0</v>
      </c>
      <c r="U8" s="159">
        <v>0</v>
      </c>
      <c r="V8" s="159">
        <v>0</v>
      </c>
      <c r="W8" s="159">
        <v>0</v>
      </c>
      <c r="X8" s="159">
        <v>13</v>
      </c>
      <c r="Y8" s="159">
        <v>0</v>
      </c>
      <c r="Z8" s="159">
        <v>24</v>
      </c>
      <c r="AA8" s="159">
        <v>0</v>
      </c>
      <c r="AB8" s="159">
        <v>0</v>
      </c>
      <c r="AC8" s="159">
        <v>0</v>
      </c>
      <c r="AD8" s="159">
        <v>5</v>
      </c>
      <c r="AE8" s="159">
        <v>0</v>
      </c>
      <c r="AF8" s="159">
        <v>4</v>
      </c>
      <c r="AG8" s="159">
        <v>0</v>
      </c>
      <c r="AH8" s="159">
        <v>3</v>
      </c>
      <c r="AI8" s="159">
        <v>0</v>
      </c>
      <c r="AJ8" s="159">
        <v>6</v>
      </c>
      <c r="AK8" s="159">
        <v>0</v>
      </c>
      <c r="AL8" s="159">
        <v>6</v>
      </c>
      <c r="AM8" s="159">
        <v>0</v>
      </c>
      <c r="AN8" s="159">
        <v>27</v>
      </c>
      <c r="AO8" s="159">
        <v>0</v>
      </c>
      <c r="AP8" s="159">
        <v>40</v>
      </c>
      <c r="AQ8" s="159">
        <v>0</v>
      </c>
      <c r="AR8" s="159">
        <v>11</v>
      </c>
      <c r="AS8" s="159">
        <v>0</v>
      </c>
      <c r="AT8" s="159">
        <v>10</v>
      </c>
      <c r="AU8" s="159">
        <v>0</v>
      </c>
      <c r="AV8" s="159">
        <v>14</v>
      </c>
      <c r="AW8" s="159">
        <v>0</v>
      </c>
      <c r="AX8" s="159">
        <v>0</v>
      </c>
      <c r="AY8" s="159">
        <v>0</v>
      </c>
      <c r="AZ8" s="159">
        <v>0</v>
      </c>
      <c r="BA8" s="159">
        <v>0</v>
      </c>
      <c r="BB8" s="159">
        <v>3</v>
      </c>
      <c r="BC8" s="159">
        <v>0</v>
      </c>
      <c r="BD8" s="159"/>
      <c r="BE8" s="159"/>
      <c r="BF8" s="159">
        <v>330</v>
      </c>
      <c r="BG8" s="159">
        <v>0</v>
      </c>
      <c r="BH8" s="66">
        <f t="shared" si="1"/>
        <v>0</v>
      </c>
      <c r="BI8" s="159">
        <v>330</v>
      </c>
      <c r="BJ8" s="159">
        <v>0</v>
      </c>
      <c r="BK8" s="67">
        <f t="shared" si="0"/>
        <v>0</v>
      </c>
    </row>
    <row r="9" spans="1:63" s="161" customFormat="1" ht="12.75" x14ac:dyDescent="0.2">
      <c r="A9" s="156" t="s">
        <v>19</v>
      </c>
      <c r="B9" s="160">
        <v>78</v>
      </c>
      <c r="C9" s="160">
        <v>1</v>
      </c>
      <c r="D9" s="160">
        <v>7</v>
      </c>
      <c r="E9" s="160">
        <v>0</v>
      </c>
      <c r="F9" s="160">
        <v>5</v>
      </c>
      <c r="G9" s="160">
        <v>0</v>
      </c>
      <c r="H9" s="160">
        <v>0</v>
      </c>
      <c r="I9" s="160">
        <v>0</v>
      </c>
      <c r="J9" s="160">
        <v>0</v>
      </c>
      <c r="K9" s="160">
        <v>0</v>
      </c>
      <c r="L9" s="160">
        <v>0</v>
      </c>
      <c r="M9" s="160">
        <v>0</v>
      </c>
      <c r="N9" s="160">
        <v>0</v>
      </c>
      <c r="O9" s="160">
        <v>0</v>
      </c>
      <c r="P9" s="160">
        <v>0</v>
      </c>
      <c r="Q9" s="160">
        <v>0</v>
      </c>
      <c r="R9" s="160">
        <v>0</v>
      </c>
      <c r="S9" s="160">
        <v>0</v>
      </c>
      <c r="T9" s="160">
        <v>0</v>
      </c>
      <c r="U9" s="160">
        <v>0</v>
      </c>
      <c r="V9" s="160">
        <v>0</v>
      </c>
      <c r="W9" s="160">
        <v>0</v>
      </c>
      <c r="X9" s="160">
        <v>2</v>
      </c>
      <c r="Y9" s="160">
        <v>0</v>
      </c>
      <c r="Z9" s="160">
        <v>11</v>
      </c>
      <c r="AA9" s="160">
        <v>0</v>
      </c>
      <c r="AB9" s="160">
        <v>2</v>
      </c>
      <c r="AC9" s="160">
        <v>0</v>
      </c>
      <c r="AD9" s="160">
        <v>2</v>
      </c>
      <c r="AE9" s="160">
        <v>0</v>
      </c>
      <c r="AF9" s="160">
        <v>2</v>
      </c>
      <c r="AG9" s="160">
        <v>0</v>
      </c>
      <c r="AH9" s="160">
        <v>12</v>
      </c>
      <c r="AI9" s="160">
        <v>0</v>
      </c>
      <c r="AJ9" s="160">
        <v>7</v>
      </c>
      <c r="AK9" s="160">
        <v>0</v>
      </c>
      <c r="AL9" s="160">
        <v>6</v>
      </c>
      <c r="AM9" s="160">
        <v>0</v>
      </c>
      <c r="AN9" s="160">
        <v>6</v>
      </c>
      <c r="AO9" s="160">
        <v>0</v>
      </c>
      <c r="AP9" s="160">
        <v>1</v>
      </c>
      <c r="AQ9" s="160">
        <v>0</v>
      </c>
      <c r="AR9" s="160">
        <v>0</v>
      </c>
      <c r="AS9" s="160">
        <v>0</v>
      </c>
      <c r="AT9" s="160">
        <v>0</v>
      </c>
      <c r="AU9" s="160">
        <v>0</v>
      </c>
      <c r="AV9" s="160">
        <v>0</v>
      </c>
      <c r="AW9" s="160">
        <v>0</v>
      </c>
      <c r="AX9" s="160">
        <v>0</v>
      </c>
      <c r="AY9" s="160">
        <v>0</v>
      </c>
      <c r="AZ9" s="160">
        <v>2</v>
      </c>
      <c r="BA9" s="160">
        <v>0</v>
      </c>
      <c r="BB9" s="160">
        <v>5</v>
      </c>
      <c r="BC9" s="160">
        <v>1</v>
      </c>
      <c r="BD9" s="160">
        <v>3</v>
      </c>
      <c r="BE9" s="160">
        <v>0</v>
      </c>
      <c r="BF9" s="160">
        <v>152</v>
      </c>
      <c r="BG9" s="160">
        <v>1</v>
      </c>
      <c r="BH9" s="66">
        <f t="shared" si="1"/>
        <v>0.6578947368421052</v>
      </c>
      <c r="BI9" s="160">
        <v>152</v>
      </c>
      <c r="BJ9" s="160">
        <v>1</v>
      </c>
      <c r="BK9" s="67">
        <f t="shared" si="0"/>
        <v>0.6578947368421052</v>
      </c>
    </row>
    <row r="10" spans="1:63" s="158" customFormat="1" ht="13.5" customHeight="1" x14ac:dyDescent="0.2">
      <c r="A10" s="156" t="s">
        <v>28</v>
      </c>
      <c r="B10" s="159">
        <v>6</v>
      </c>
      <c r="C10" s="159">
        <v>3</v>
      </c>
      <c r="D10" s="159">
        <v>0</v>
      </c>
      <c r="E10" s="159">
        <v>0</v>
      </c>
      <c r="F10" s="159">
        <v>0</v>
      </c>
      <c r="G10" s="159">
        <v>0</v>
      </c>
      <c r="H10" s="159">
        <v>0</v>
      </c>
      <c r="I10" s="159">
        <v>0</v>
      </c>
      <c r="J10" s="159">
        <v>0</v>
      </c>
      <c r="K10" s="159">
        <v>0</v>
      </c>
      <c r="L10" s="159">
        <v>0</v>
      </c>
      <c r="M10" s="159">
        <v>0</v>
      </c>
      <c r="N10" s="159">
        <v>0</v>
      </c>
      <c r="O10" s="159">
        <v>0</v>
      </c>
      <c r="P10" s="159">
        <v>0</v>
      </c>
      <c r="Q10" s="159">
        <v>0</v>
      </c>
      <c r="R10" s="159">
        <v>0</v>
      </c>
      <c r="S10" s="159">
        <v>0</v>
      </c>
      <c r="T10" s="159">
        <v>0</v>
      </c>
      <c r="U10" s="159">
        <v>0</v>
      </c>
      <c r="V10" s="159">
        <v>0</v>
      </c>
      <c r="W10" s="159">
        <v>0</v>
      </c>
      <c r="X10" s="159">
        <v>0</v>
      </c>
      <c r="Y10" s="159">
        <v>0</v>
      </c>
      <c r="Z10" s="159">
        <v>0</v>
      </c>
      <c r="AA10" s="159">
        <v>0</v>
      </c>
      <c r="AB10" s="159">
        <v>0</v>
      </c>
      <c r="AC10" s="159">
        <v>0</v>
      </c>
      <c r="AD10" s="159">
        <v>0</v>
      </c>
      <c r="AE10" s="159">
        <v>0</v>
      </c>
      <c r="AF10" s="159">
        <v>0</v>
      </c>
      <c r="AG10" s="159">
        <v>0</v>
      </c>
      <c r="AH10" s="159">
        <v>0</v>
      </c>
      <c r="AI10" s="159">
        <v>0</v>
      </c>
      <c r="AJ10" s="159">
        <v>0</v>
      </c>
      <c r="AK10" s="159">
        <v>0</v>
      </c>
      <c r="AL10" s="159">
        <v>0</v>
      </c>
      <c r="AM10" s="159">
        <v>0</v>
      </c>
      <c r="AN10" s="159">
        <v>0</v>
      </c>
      <c r="AO10" s="159">
        <v>0</v>
      </c>
      <c r="AP10" s="159">
        <v>0</v>
      </c>
      <c r="AQ10" s="159">
        <v>0</v>
      </c>
      <c r="AR10" s="159">
        <v>0</v>
      </c>
      <c r="AS10" s="159">
        <v>0</v>
      </c>
      <c r="AT10" s="159">
        <v>0</v>
      </c>
      <c r="AU10" s="159">
        <v>0</v>
      </c>
      <c r="AV10" s="159">
        <v>0</v>
      </c>
      <c r="AW10" s="159">
        <v>0</v>
      </c>
      <c r="AX10" s="159">
        <v>0</v>
      </c>
      <c r="AY10" s="159">
        <v>0</v>
      </c>
      <c r="AZ10" s="159">
        <v>0</v>
      </c>
      <c r="BA10" s="159">
        <v>0</v>
      </c>
      <c r="BB10" s="159">
        <v>0</v>
      </c>
      <c r="BC10" s="159">
        <v>0</v>
      </c>
      <c r="BD10" s="159"/>
      <c r="BE10" s="159"/>
      <c r="BF10" s="159">
        <v>6</v>
      </c>
      <c r="BG10" s="159">
        <v>3</v>
      </c>
      <c r="BH10" s="66">
        <f t="shared" si="1"/>
        <v>50</v>
      </c>
      <c r="BI10" s="159">
        <v>16</v>
      </c>
      <c r="BJ10" s="159">
        <v>4</v>
      </c>
      <c r="BK10" s="67">
        <f t="shared" si="0"/>
        <v>25</v>
      </c>
    </row>
    <row r="11" spans="1:63" s="158" customFormat="1" ht="12.75" x14ac:dyDescent="0.2">
      <c r="A11" s="156" t="s">
        <v>20</v>
      </c>
      <c r="B11" s="160"/>
      <c r="C11" s="160"/>
      <c r="D11" s="160"/>
      <c r="E11" s="160"/>
      <c r="F11" s="160"/>
      <c r="G11" s="160"/>
      <c r="H11" s="160"/>
      <c r="I11" s="160"/>
      <c r="J11" s="160"/>
      <c r="K11" s="160"/>
      <c r="L11" s="160"/>
      <c r="M11" s="160"/>
      <c r="N11" s="160">
        <v>0</v>
      </c>
      <c r="O11" s="160">
        <v>0</v>
      </c>
      <c r="P11" s="160">
        <v>0</v>
      </c>
      <c r="Q11" s="160">
        <v>0</v>
      </c>
      <c r="R11" s="160">
        <v>0</v>
      </c>
      <c r="S11" s="160">
        <v>0</v>
      </c>
      <c r="T11" s="160">
        <v>0</v>
      </c>
      <c r="U11" s="160">
        <v>0</v>
      </c>
      <c r="V11" s="160">
        <v>0</v>
      </c>
      <c r="W11" s="160">
        <v>0</v>
      </c>
      <c r="X11" s="160">
        <v>5</v>
      </c>
      <c r="Y11" s="160">
        <v>0</v>
      </c>
      <c r="Z11" s="160">
        <v>6</v>
      </c>
      <c r="AA11" s="160">
        <v>0</v>
      </c>
      <c r="AB11" s="160">
        <v>10</v>
      </c>
      <c r="AC11" s="160">
        <v>0</v>
      </c>
      <c r="AD11" s="160">
        <v>29</v>
      </c>
      <c r="AE11" s="160">
        <v>1</v>
      </c>
      <c r="AF11" s="160">
        <v>14</v>
      </c>
      <c r="AG11" s="160">
        <v>0</v>
      </c>
      <c r="AH11" s="160">
        <v>21</v>
      </c>
      <c r="AI11" s="160">
        <v>0</v>
      </c>
      <c r="AJ11" s="160">
        <v>34</v>
      </c>
      <c r="AK11" s="160">
        <v>0</v>
      </c>
      <c r="AL11" s="160">
        <v>33</v>
      </c>
      <c r="AM11" s="160">
        <v>0</v>
      </c>
      <c r="AN11" s="160">
        <v>60</v>
      </c>
      <c r="AO11" s="160">
        <v>0</v>
      </c>
      <c r="AP11" s="160">
        <v>41</v>
      </c>
      <c r="AQ11" s="160">
        <v>0</v>
      </c>
      <c r="AR11" s="160">
        <v>79</v>
      </c>
      <c r="AS11" s="160">
        <v>0</v>
      </c>
      <c r="AT11" s="160">
        <v>54</v>
      </c>
      <c r="AU11" s="160">
        <v>0</v>
      </c>
      <c r="AV11" s="160">
        <v>84</v>
      </c>
      <c r="AW11" s="160">
        <v>0</v>
      </c>
      <c r="AX11" s="160">
        <v>39</v>
      </c>
      <c r="AY11" s="160">
        <v>0</v>
      </c>
      <c r="AZ11" s="160">
        <v>0</v>
      </c>
      <c r="BA11" s="160">
        <v>0</v>
      </c>
      <c r="BB11" s="160">
        <v>155</v>
      </c>
      <c r="BC11" s="160">
        <v>0</v>
      </c>
      <c r="BD11" s="160">
        <v>75</v>
      </c>
      <c r="BE11" s="160">
        <v>0</v>
      </c>
      <c r="BF11" s="162">
        <v>3274</v>
      </c>
      <c r="BG11" s="160">
        <v>5</v>
      </c>
      <c r="BH11" s="66">
        <f t="shared" si="1"/>
        <v>0.15271838729383019</v>
      </c>
      <c r="BI11" s="162">
        <v>3274</v>
      </c>
      <c r="BJ11" s="160">
        <v>5</v>
      </c>
      <c r="BK11" s="67">
        <f t="shared" si="0"/>
        <v>0.15271838729383019</v>
      </c>
    </row>
    <row r="12" spans="1:63" s="158" customFormat="1" ht="12.75" x14ac:dyDescent="0.2">
      <c r="A12" s="156" t="s">
        <v>12</v>
      </c>
      <c r="B12" s="162">
        <v>363</v>
      </c>
      <c r="C12" s="160">
        <v>16</v>
      </c>
      <c r="D12" s="160">
        <v>5</v>
      </c>
      <c r="E12" s="160">
        <v>0</v>
      </c>
      <c r="F12" s="160">
        <v>4</v>
      </c>
      <c r="G12" s="160">
        <v>0</v>
      </c>
      <c r="H12" s="160">
        <v>2</v>
      </c>
      <c r="I12" s="160">
        <v>0</v>
      </c>
      <c r="J12" s="160">
        <v>0</v>
      </c>
      <c r="K12" s="160">
        <v>0</v>
      </c>
      <c r="L12" s="160">
        <v>0</v>
      </c>
      <c r="M12" s="160">
        <v>0</v>
      </c>
      <c r="N12" s="160">
        <v>0</v>
      </c>
      <c r="O12" s="160">
        <v>0</v>
      </c>
      <c r="P12" s="160">
        <v>0</v>
      </c>
      <c r="Q12" s="160">
        <v>0</v>
      </c>
      <c r="R12" s="160">
        <v>0</v>
      </c>
      <c r="S12" s="160">
        <v>0</v>
      </c>
      <c r="T12" s="160">
        <v>0</v>
      </c>
      <c r="U12" s="160">
        <v>0</v>
      </c>
      <c r="V12" s="160">
        <v>0</v>
      </c>
      <c r="W12" s="160">
        <v>0</v>
      </c>
      <c r="X12" s="160">
        <v>0</v>
      </c>
      <c r="Y12" s="160">
        <v>0</v>
      </c>
      <c r="Z12" s="160">
        <v>0</v>
      </c>
      <c r="AA12" s="160">
        <v>0</v>
      </c>
      <c r="AB12" s="160">
        <v>0</v>
      </c>
      <c r="AC12" s="160">
        <v>0</v>
      </c>
      <c r="AD12" s="160">
        <v>0</v>
      </c>
      <c r="AE12" s="160">
        <v>0</v>
      </c>
      <c r="AF12" s="160">
        <v>0</v>
      </c>
      <c r="AG12" s="160">
        <v>0</v>
      </c>
      <c r="AH12" s="160">
        <v>0</v>
      </c>
      <c r="AI12" s="160">
        <v>0</v>
      </c>
      <c r="AJ12" s="160">
        <v>0</v>
      </c>
      <c r="AK12" s="160">
        <v>0</v>
      </c>
      <c r="AL12" s="160">
        <v>0</v>
      </c>
      <c r="AM12" s="160">
        <v>0</v>
      </c>
      <c r="AN12" s="160">
        <v>0</v>
      </c>
      <c r="AO12" s="160">
        <v>0</v>
      </c>
      <c r="AP12" s="160">
        <v>0</v>
      </c>
      <c r="AQ12" s="160">
        <v>0</v>
      </c>
      <c r="AR12" s="160">
        <v>0</v>
      </c>
      <c r="AS12" s="160">
        <v>0</v>
      </c>
      <c r="AT12" s="160">
        <v>0</v>
      </c>
      <c r="AU12" s="160">
        <v>0</v>
      </c>
      <c r="AV12" s="160">
        <v>0</v>
      </c>
      <c r="AW12" s="160">
        <v>0</v>
      </c>
      <c r="AX12" s="160">
        <v>0</v>
      </c>
      <c r="AY12" s="160">
        <v>0</v>
      </c>
      <c r="AZ12" s="160">
        <v>0</v>
      </c>
      <c r="BA12" s="160">
        <v>0</v>
      </c>
      <c r="BB12" s="160">
        <v>0</v>
      </c>
      <c r="BC12" s="160">
        <v>0</v>
      </c>
      <c r="BD12" s="160"/>
      <c r="BE12" s="160"/>
      <c r="BF12" s="160">
        <v>389</v>
      </c>
      <c r="BG12" s="160">
        <v>19</v>
      </c>
      <c r="BH12" s="66">
        <f t="shared" si="1"/>
        <v>4.8843187660668379</v>
      </c>
      <c r="BI12" s="162">
        <v>490</v>
      </c>
      <c r="BJ12" s="160">
        <v>26</v>
      </c>
      <c r="BK12" s="67">
        <f t="shared" si="0"/>
        <v>5.3061224489795915</v>
      </c>
    </row>
    <row r="13" spans="1:63" s="158" customFormat="1" ht="12.75" x14ac:dyDescent="0.2">
      <c r="A13" s="156" t="s">
        <v>27</v>
      </c>
      <c r="B13" s="159">
        <v>101</v>
      </c>
      <c r="C13" s="159">
        <v>0</v>
      </c>
      <c r="D13" s="159"/>
      <c r="E13" s="159"/>
      <c r="F13" s="159"/>
      <c r="G13" s="159"/>
      <c r="H13" s="159"/>
      <c r="I13" s="159"/>
      <c r="J13" s="159"/>
      <c r="K13" s="159"/>
      <c r="L13" s="159"/>
      <c r="M13" s="159"/>
      <c r="N13" s="159"/>
      <c r="O13" s="159"/>
      <c r="P13" s="159"/>
      <c r="Q13" s="159"/>
      <c r="R13" s="159"/>
      <c r="S13" s="159"/>
      <c r="T13" s="159">
        <v>0</v>
      </c>
      <c r="U13" s="159">
        <v>0</v>
      </c>
      <c r="V13" s="159">
        <v>0</v>
      </c>
      <c r="W13" s="159">
        <v>0</v>
      </c>
      <c r="X13" s="159">
        <v>0</v>
      </c>
      <c r="Y13" s="159">
        <v>0</v>
      </c>
      <c r="Z13" s="159">
        <v>0</v>
      </c>
      <c r="AA13" s="159">
        <v>0</v>
      </c>
      <c r="AB13" s="159">
        <v>0</v>
      </c>
      <c r="AC13" s="159">
        <v>0</v>
      </c>
      <c r="AD13" s="159">
        <v>0</v>
      </c>
      <c r="AE13" s="159">
        <v>0</v>
      </c>
      <c r="AF13" s="159">
        <v>0</v>
      </c>
      <c r="AG13" s="159">
        <v>0</v>
      </c>
      <c r="AH13" s="159">
        <v>0</v>
      </c>
      <c r="AI13" s="159">
        <v>0</v>
      </c>
      <c r="AJ13" s="159">
        <v>0</v>
      </c>
      <c r="AK13" s="159">
        <v>0</v>
      </c>
      <c r="AL13" s="159">
        <v>0</v>
      </c>
      <c r="AM13" s="159">
        <v>0</v>
      </c>
      <c r="AN13" s="159">
        <v>69</v>
      </c>
      <c r="AO13" s="159">
        <v>1</v>
      </c>
      <c r="AP13" s="159"/>
      <c r="AQ13" s="159"/>
      <c r="AR13" s="159">
        <v>0</v>
      </c>
      <c r="AS13" s="159">
        <v>0</v>
      </c>
      <c r="AT13" s="159">
        <v>1</v>
      </c>
      <c r="AU13" s="159">
        <v>0</v>
      </c>
      <c r="AV13" s="159">
        <v>22</v>
      </c>
      <c r="AW13" s="159">
        <v>0</v>
      </c>
      <c r="AX13" s="159">
        <v>48</v>
      </c>
      <c r="AY13" s="159">
        <v>2</v>
      </c>
      <c r="AZ13" s="159">
        <v>0</v>
      </c>
      <c r="BA13" s="159">
        <v>0</v>
      </c>
      <c r="BB13" s="159">
        <v>149</v>
      </c>
      <c r="BC13" s="159">
        <v>2</v>
      </c>
      <c r="BD13" s="159">
        <v>217</v>
      </c>
      <c r="BE13" s="159">
        <v>11</v>
      </c>
      <c r="BF13" s="159">
        <v>747</v>
      </c>
      <c r="BG13" s="159">
        <v>18</v>
      </c>
      <c r="BH13" s="66">
        <f t="shared" si="1"/>
        <v>2.4096385542168677</v>
      </c>
      <c r="BI13" s="154">
        <v>744</v>
      </c>
      <c r="BJ13" s="159">
        <v>21</v>
      </c>
      <c r="BK13" s="67">
        <f t="shared" si="0"/>
        <v>2.82258064516129</v>
      </c>
    </row>
    <row r="14" spans="1:63" s="158" customFormat="1" ht="12.75" x14ac:dyDescent="0.2">
      <c r="A14" s="156" t="s">
        <v>22</v>
      </c>
      <c r="B14" s="160"/>
      <c r="C14" s="160"/>
      <c r="D14" s="160"/>
      <c r="E14" s="160"/>
      <c r="F14" s="160"/>
      <c r="G14" s="160"/>
      <c r="H14" s="160"/>
      <c r="I14" s="160"/>
      <c r="J14" s="160"/>
      <c r="K14" s="160"/>
      <c r="L14" s="160"/>
      <c r="M14" s="160"/>
      <c r="N14" s="160"/>
      <c r="O14" s="160"/>
      <c r="P14" s="160"/>
      <c r="Q14" s="160"/>
      <c r="R14" s="160"/>
      <c r="S14" s="160"/>
      <c r="T14" s="160"/>
      <c r="U14" s="160"/>
      <c r="V14" s="160">
        <v>0</v>
      </c>
      <c r="W14" s="160">
        <v>0</v>
      </c>
      <c r="X14" s="160">
        <v>0</v>
      </c>
      <c r="Y14" s="160">
        <v>0</v>
      </c>
      <c r="Z14" s="160">
        <v>0</v>
      </c>
      <c r="AA14" s="160">
        <v>0</v>
      </c>
      <c r="AB14" s="160">
        <v>0</v>
      </c>
      <c r="AC14" s="160">
        <v>0</v>
      </c>
      <c r="AD14" s="160">
        <v>0</v>
      </c>
      <c r="AE14" s="160">
        <v>0</v>
      </c>
      <c r="AF14" s="160">
        <v>0</v>
      </c>
      <c r="AG14" s="160">
        <v>0</v>
      </c>
      <c r="AH14" s="160">
        <v>0</v>
      </c>
      <c r="AI14" s="160">
        <v>0</v>
      </c>
      <c r="AJ14" s="160">
        <v>0</v>
      </c>
      <c r="AK14" s="160">
        <v>0</v>
      </c>
      <c r="AL14" s="160">
        <v>0</v>
      </c>
      <c r="AM14" s="160">
        <v>0</v>
      </c>
      <c r="AN14" s="160">
        <v>0</v>
      </c>
      <c r="AO14" s="160">
        <v>0</v>
      </c>
      <c r="AP14" s="160">
        <v>0</v>
      </c>
      <c r="AQ14" s="160">
        <v>0</v>
      </c>
      <c r="AR14" s="160">
        <v>0</v>
      </c>
      <c r="AS14" s="160">
        <v>0</v>
      </c>
      <c r="AT14" s="160">
        <v>0</v>
      </c>
      <c r="AU14" s="160">
        <v>0</v>
      </c>
      <c r="AV14" s="160">
        <v>0</v>
      </c>
      <c r="AW14" s="160">
        <v>0</v>
      </c>
      <c r="AX14" s="160">
        <v>0</v>
      </c>
      <c r="AY14" s="160">
        <v>0</v>
      </c>
      <c r="AZ14" s="160">
        <v>1</v>
      </c>
      <c r="BA14" s="160">
        <v>0</v>
      </c>
      <c r="BB14" s="160">
        <v>0</v>
      </c>
      <c r="BC14" s="160">
        <v>0</v>
      </c>
      <c r="BD14" s="160"/>
      <c r="BE14" s="160"/>
      <c r="BF14" s="160">
        <v>5</v>
      </c>
      <c r="BG14" s="160">
        <v>0</v>
      </c>
      <c r="BH14" s="66">
        <f t="shared" si="1"/>
        <v>0</v>
      </c>
      <c r="BI14" s="160">
        <v>4</v>
      </c>
      <c r="BJ14" s="160">
        <v>0</v>
      </c>
      <c r="BK14" s="67">
        <f t="shared" si="0"/>
        <v>0</v>
      </c>
    </row>
    <row r="15" spans="1:63" s="158" customFormat="1" ht="12.75" x14ac:dyDescent="0.2">
      <c r="A15" s="156" t="s">
        <v>26</v>
      </c>
      <c r="B15" s="160"/>
      <c r="C15" s="160"/>
      <c r="D15" s="160"/>
      <c r="E15" s="160"/>
      <c r="F15" s="160"/>
      <c r="G15" s="160"/>
      <c r="H15" s="160"/>
      <c r="I15" s="160"/>
      <c r="J15" s="160"/>
      <c r="K15" s="160"/>
      <c r="L15" s="160"/>
      <c r="M15" s="160"/>
      <c r="N15" s="160"/>
      <c r="O15" s="160"/>
      <c r="P15" s="160"/>
      <c r="Q15" s="160"/>
      <c r="R15" s="160"/>
      <c r="S15" s="160"/>
      <c r="T15" s="160"/>
      <c r="U15" s="160"/>
      <c r="V15" s="160"/>
      <c r="W15" s="160"/>
      <c r="X15" s="160"/>
      <c r="Y15" s="160"/>
      <c r="Z15" s="160"/>
      <c r="AA15" s="160"/>
      <c r="AB15" s="160"/>
      <c r="AC15" s="160"/>
      <c r="AD15" s="160"/>
      <c r="AE15" s="160"/>
      <c r="AF15" s="160">
        <v>0</v>
      </c>
      <c r="AG15" s="160">
        <v>0</v>
      </c>
      <c r="AH15" s="160">
        <v>0</v>
      </c>
      <c r="AI15" s="160">
        <v>0</v>
      </c>
      <c r="AJ15" s="160">
        <v>83</v>
      </c>
      <c r="AK15" s="160">
        <v>3</v>
      </c>
      <c r="AL15" s="160">
        <v>72</v>
      </c>
      <c r="AM15" s="160">
        <v>0</v>
      </c>
      <c r="AN15" s="160">
        <v>23</v>
      </c>
      <c r="AO15" s="160">
        <v>0</v>
      </c>
      <c r="AP15" s="160">
        <v>0</v>
      </c>
      <c r="AQ15" s="160">
        <v>0</v>
      </c>
      <c r="AR15" s="160">
        <v>0</v>
      </c>
      <c r="AS15" s="160">
        <v>0</v>
      </c>
      <c r="AT15" s="160">
        <v>48</v>
      </c>
      <c r="AU15" s="160">
        <v>0</v>
      </c>
      <c r="AV15" s="160">
        <v>7</v>
      </c>
      <c r="AW15" s="160">
        <v>0</v>
      </c>
      <c r="AX15" s="160">
        <v>22</v>
      </c>
      <c r="AY15" s="160">
        <v>1</v>
      </c>
      <c r="AZ15" s="160">
        <v>12</v>
      </c>
      <c r="BA15" s="160">
        <v>1</v>
      </c>
      <c r="BB15" s="160">
        <v>14</v>
      </c>
      <c r="BC15" s="160">
        <v>0</v>
      </c>
      <c r="BD15" s="160"/>
      <c r="BE15" s="160"/>
      <c r="BF15" s="160">
        <v>253</v>
      </c>
      <c r="BG15" s="160">
        <v>5</v>
      </c>
      <c r="BH15" s="66">
        <f t="shared" si="1"/>
        <v>1.9762845849802373</v>
      </c>
      <c r="BI15" s="160">
        <v>253</v>
      </c>
      <c r="BJ15" s="160">
        <v>5</v>
      </c>
      <c r="BK15" s="67">
        <f t="shared" si="0"/>
        <v>1.9762845849802373</v>
      </c>
    </row>
    <row r="16" spans="1:63" s="158" customFormat="1" ht="15.75" customHeight="1" x14ac:dyDescent="0.2">
      <c r="A16" s="156" t="s">
        <v>18</v>
      </c>
      <c r="B16" s="159">
        <v>0</v>
      </c>
      <c r="C16" s="159">
        <v>0</v>
      </c>
      <c r="D16" s="159">
        <v>0</v>
      </c>
      <c r="E16" s="159">
        <v>0</v>
      </c>
      <c r="F16" s="159">
        <v>0</v>
      </c>
      <c r="G16" s="159">
        <v>0</v>
      </c>
      <c r="H16" s="159">
        <v>0</v>
      </c>
      <c r="I16" s="159">
        <v>0</v>
      </c>
      <c r="J16" s="159">
        <v>0</v>
      </c>
      <c r="K16" s="159">
        <v>0</v>
      </c>
      <c r="L16" s="159">
        <v>0</v>
      </c>
      <c r="M16" s="159">
        <v>0</v>
      </c>
      <c r="N16" s="159">
        <v>0</v>
      </c>
      <c r="O16" s="159">
        <v>0</v>
      </c>
      <c r="P16" s="159">
        <v>0</v>
      </c>
      <c r="Q16" s="159">
        <v>0</v>
      </c>
      <c r="R16" s="159">
        <v>0</v>
      </c>
      <c r="S16" s="159">
        <v>0</v>
      </c>
      <c r="T16" s="159">
        <v>0</v>
      </c>
      <c r="U16" s="159">
        <v>0</v>
      </c>
      <c r="V16" s="159">
        <v>0</v>
      </c>
      <c r="W16" s="159">
        <v>0</v>
      </c>
      <c r="X16" s="159">
        <v>0</v>
      </c>
      <c r="Y16" s="159">
        <v>0</v>
      </c>
      <c r="Z16" s="159">
        <v>0</v>
      </c>
      <c r="AA16" s="159">
        <v>0</v>
      </c>
      <c r="AB16" s="159">
        <v>0</v>
      </c>
      <c r="AC16" s="159">
        <v>0</v>
      </c>
      <c r="AD16" s="159">
        <v>0</v>
      </c>
      <c r="AE16" s="159">
        <v>0</v>
      </c>
      <c r="AF16" s="159">
        <v>0</v>
      </c>
      <c r="AG16" s="159">
        <v>0</v>
      </c>
      <c r="AH16" s="159">
        <v>0</v>
      </c>
      <c r="AI16" s="159">
        <v>0</v>
      </c>
      <c r="AJ16" s="159">
        <v>0</v>
      </c>
      <c r="AK16" s="159">
        <v>0</v>
      </c>
      <c r="AL16" s="159">
        <v>0</v>
      </c>
      <c r="AM16" s="159">
        <v>0</v>
      </c>
      <c r="AN16" s="159">
        <v>0</v>
      </c>
      <c r="AO16" s="159">
        <v>0</v>
      </c>
      <c r="AP16" s="159">
        <v>0</v>
      </c>
      <c r="AQ16" s="159">
        <v>0</v>
      </c>
      <c r="AR16" s="159">
        <v>0</v>
      </c>
      <c r="AS16" s="159">
        <v>0</v>
      </c>
      <c r="AT16" s="159">
        <v>0</v>
      </c>
      <c r="AU16" s="159">
        <v>0</v>
      </c>
      <c r="AV16" s="159">
        <v>0</v>
      </c>
      <c r="AW16" s="159">
        <v>0</v>
      </c>
      <c r="AX16" s="159">
        <v>0</v>
      </c>
      <c r="AY16" s="159">
        <v>0</v>
      </c>
      <c r="AZ16" s="159">
        <v>0</v>
      </c>
      <c r="BA16" s="159">
        <v>0</v>
      </c>
      <c r="BB16" s="159">
        <v>0</v>
      </c>
      <c r="BC16" s="159">
        <v>0</v>
      </c>
      <c r="BD16" s="159"/>
      <c r="BE16" s="159"/>
      <c r="BF16" s="159">
        <v>0</v>
      </c>
      <c r="BG16" s="159">
        <v>0</v>
      </c>
      <c r="BH16" s="159">
        <v>0</v>
      </c>
      <c r="BI16" s="159">
        <v>0</v>
      </c>
      <c r="BJ16" s="159">
        <v>0</v>
      </c>
      <c r="BK16" s="67">
        <v>0</v>
      </c>
    </row>
    <row r="17" spans="1:63" s="157" customFormat="1" ht="12.75" x14ac:dyDescent="0.2">
      <c r="A17" s="156" t="s">
        <v>15</v>
      </c>
      <c r="B17" s="163">
        <v>0</v>
      </c>
      <c r="C17" s="163">
        <v>0</v>
      </c>
      <c r="D17" s="163">
        <v>0</v>
      </c>
      <c r="E17" s="163">
        <v>0</v>
      </c>
      <c r="F17" s="163">
        <v>0</v>
      </c>
      <c r="G17" s="163">
        <v>0</v>
      </c>
      <c r="H17" s="163">
        <v>0</v>
      </c>
      <c r="I17" s="163">
        <v>0</v>
      </c>
      <c r="J17" s="163">
        <v>0</v>
      </c>
      <c r="K17" s="163">
        <v>0</v>
      </c>
      <c r="L17" s="163">
        <v>0</v>
      </c>
      <c r="M17" s="163">
        <v>0</v>
      </c>
      <c r="N17" s="163">
        <v>0</v>
      </c>
      <c r="O17" s="163">
        <v>0</v>
      </c>
      <c r="P17" s="163">
        <v>0</v>
      </c>
      <c r="Q17" s="163">
        <v>0</v>
      </c>
      <c r="R17" s="163">
        <v>0</v>
      </c>
      <c r="S17" s="163">
        <v>0</v>
      </c>
      <c r="T17" s="160">
        <v>0</v>
      </c>
      <c r="U17" s="160">
        <v>0</v>
      </c>
      <c r="V17" s="160">
        <v>0</v>
      </c>
      <c r="W17" s="160">
        <v>0</v>
      </c>
      <c r="X17" s="160">
        <v>0</v>
      </c>
      <c r="Y17" s="160">
        <v>0</v>
      </c>
      <c r="Z17" s="160">
        <v>0</v>
      </c>
      <c r="AA17" s="160">
        <v>0</v>
      </c>
      <c r="AB17" s="160">
        <v>0</v>
      </c>
      <c r="AC17" s="160">
        <v>0</v>
      </c>
      <c r="AD17" s="160">
        <v>0</v>
      </c>
      <c r="AE17" s="160">
        <v>0</v>
      </c>
      <c r="AF17" s="160">
        <v>0</v>
      </c>
      <c r="AG17" s="160">
        <v>0</v>
      </c>
      <c r="AH17" s="160">
        <v>0</v>
      </c>
      <c r="AI17" s="160">
        <v>0</v>
      </c>
      <c r="AJ17" s="160">
        <v>0</v>
      </c>
      <c r="AK17" s="160">
        <v>0</v>
      </c>
      <c r="AL17" s="160">
        <v>0</v>
      </c>
      <c r="AM17" s="160">
        <v>0</v>
      </c>
      <c r="AN17" s="160">
        <v>0</v>
      </c>
      <c r="AO17" s="160">
        <v>0</v>
      </c>
      <c r="AP17" s="160">
        <v>0</v>
      </c>
      <c r="AQ17" s="160">
        <v>0</v>
      </c>
      <c r="AR17" s="160">
        <v>0</v>
      </c>
      <c r="AS17" s="160">
        <v>0</v>
      </c>
      <c r="AT17" s="160">
        <v>0</v>
      </c>
      <c r="AU17" s="160">
        <v>0</v>
      </c>
      <c r="AV17" s="160">
        <v>0</v>
      </c>
      <c r="AW17" s="160">
        <v>0</v>
      </c>
      <c r="AX17" s="160">
        <v>0</v>
      </c>
      <c r="AY17" s="160">
        <v>0</v>
      </c>
      <c r="AZ17" s="160">
        <v>0</v>
      </c>
      <c r="BA17" s="160">
        <v>0</v>
      </c>
      <c r="BB17" s="160">
        <v>0</v>
      </c>
      <c r="BC17" s="160">
        <v>0</v>
      </c>
      <c r="BD17" s="160"/>
      <c r="BE17" s="160"/>
      <c r="BF17" s="160">
        <v>0</v>
      </c>
      <c r="BG17" s="160">
        <v>0</v>
      </c>
      <c r="BH17" s="160">
        <v>0</v>
      </c>
      <c r="BI17" s="160">
        <v>0</v>
      </c>
      <c r="BJ17" s="160">
        <v>0</v>
      </c>
      <c r="BK17" s="67">
        <v>0</v>
      </c>
    </row>
    <row r="18" spans="1:63" s="165" customFormat="1" ht="12.75" x14ac:dyDescent="0.2">
      <c r="A18" s="156" t="s">
        <v>24</v>
      </c>
      <c r="B18" s="164">
        <v>0</v>
      </c>
      <c r="C18" s="164">
        <v>0</v>
      </c>
      <c r="D18" s="164">
        <v>0</v>
      </c>
      <c r="E18" s="164">
        <v>0</v>
      </c>
      <c r="F18" s="164">
        <v>0</v>
      </c>
      <c r="G18" s="164">
        <v>0</v>
      </c>
      <c r="H18" s="164">
        <v>0</v>
      </c>
      <c r="I18" s="164">
        <v>0</v>
      </c>
      <c r="J18" s="164">
        <v>0</v>
      </c>
      <c r="K18" s="164">
        <v>0</v>
      </c>
      <c r="L18" s="164">
        <v>0</v>
      </c>
      <c r="M18" s="164">
        <v>0</v>
      </c>
      <c r="N18" s="164">
        <v>0</v>
      </c>
      <c r="O18" s="164">
        <v>0</v>
      </c>
      <c r="P18" s="164">
        <v>0</v>
      </c>
      <c r="Q18" s="164">
        <v>0</v>
      </c>
      <c r="R18" s="164">
        <v>0</v>
      </c>
      <c r="S18" s="164">
        <v>0</v>
      </c>
      <c r="T18" s="159">
        <v>0</v>
      </c>
      <c r="U18" s="159">
        <v>0</v>
      </c>
      <c r="V18" s="159">
        <v>0</v>
      </c>
      <c r="W18" s="159">
        <v>0</v>
      </c>
      <c r="X18" s="159">
        <v>0</v>
      </c>
      <c r="Y18" s="159">
        <v>0</v>
      </c>
      <c r="Z18" s="159">
        <v>0</v>
      </c>
      <c r="AA18" s="159">
        <v>0</v>
      </c>
      <c r="AB18" s="159">
        <v>0</v>
      </c>
      <c r="AC18" s="159">
        <v>0</v>
      </c>
      <c r="AD18" s="159">
        <v>0</v>
      </c>
      <c r="AE18" s="159">
        <v>0</v>
      </c>
      <c r="AF18" s="159">
        <v>0</v>
      </c>
      <c r="AG18" s="159">
        <v>0</v>
      </c>
      <c r="AH18" s="159">
        <v>0</v>
      </c>
      <c r="AI18" s="159">
        <v>0</v>
      </c>
      <c r="AJ18" s="159">
        <v>0</v>
      </c>
      <c r="AK18" s="159">
        <v>0</v>
      </c>
      <c r="AL18" s="159">
        <v>0</v>
      </c>
      <c r="AM18" s="159">
        <v>0</v>
      </c>
      <c r="AN18" s="159">
        <v>0</v>
      </c>
      <c r="AO18" s="159">
        <v>0</v>
      </c>
      <c r="AP18" s="159">
        <v>0</v>
      </c>
      <c r="AQ18" s="159">
        <v>0</v>
      </c>
      <c r="AR18" s="159">
        <v>0</v>
      </c>
      <c r="AS18" s="159">
        <v>0</v>
      </c>
      <c r="AT18" s="159">
        <v>0</v>
      </c>
      <c r="AU18" s="159">
        <v>0</v>
      </c>
      <c r="AV18" s="159">
        <v>0</v>
      </c>
      <c r="AW18" s="159">
        <v>0</v>
      </c>
      <c r="AX18" s="159">
        <v>0</v>
      </c>
      <c r="AY18" s="159">
        <v>0</v>
      </c>
      <c r="AZ18" s="159">
        <v>0</v>
      </c>
      <c r="BA18" s="159">
        <v>0</v>
      </c>
      <c r="BB18" s="159">
        <v>0</v>
      </c>
      <c r="BC18" s="159">
        <v>0</v>
      </c>
      <c r="BD18" s="159"/>
      <c r="BE18" s="159"/>
      <c r="BF18" s="159">
        <v>0</v>
      </c>
      <c r="BG18" s="159">
        <v>0</v>
      </c>
      <c r="BH18" s="159">
        <v>0</v>
      </c>
      <c r="BI18" s="159">
        <v>0</v>
      </c>
      <c r="BJ18" s="159">
        <v>0</v>
      </c>
      <c r="BK18" s="159"/>
    </row>
    <row r="19" spans="1:63" s="166" customFormat="1" ht="12.75" x14ac:dyDescent="0.2">
      <c r="A19" s="156" t="s">
        <v>13</v>
      </c>
      <c r="B19" s="163"/>
      <c r="C19" s="163"/>
      <c r="D19" s="163"/>
      <c r="E19" s="163"/>
      <c r="F19" s="163"/>
      <c r="G19" s="163"/>
      <c r="H19" s="163"/>
      <c r="I19" s="163"/>
      <c r="J19" s="163"/>
      <c r="K19" s="163"/>
      <c r="L19" s="163"/>
      <c r="M19" s="163"/>
      <c r="N19" s="163"/>
      <c r="O19" s="163"/>
      <c r="P19" s="163"/>
      <c r="Q19" s="163"/>
      <c r="R19" s="163"/>
      <c r="S19" s="163"/>
      <c r="T19" s="160"/>
      <c r="U19" s="160"/>
      <c r="V19" s="160"/>
      <c r="W19" s="160"/>
      <c r="X19" s="160"/>
      <c r="Y19" s="160"/>
      <c r="Z19" s="160"/>
      <c r="AA19" s="160"/>
      <c r="AB19" s="160"/>
      <c r="AC19" s="160"/>
      <c r="AD19" s="160"/>
      <c r="AE19" s="160"/>
      <c r="AF19" s="160"/>
      <c r="AG19" s="160"/>
      <c r="AH19" s="160"/>
      <c r="AI19" s="160"/>
      <c r="AJ19" s="160"/>
      <c r="AK19" s="160"/>
      <c r="AL19" s="160"/>
      <c r="AM19" s="160"/>
      <c r="AN19" s="160"/>
      <c r="AO19" s="160"/>
      <c r="AP19" s="160"/>
      <c r="AQ19" s="160"/>
      <c r="AR19" s="160"/>
      <c r="AS19" s="160"/>
      <c r="AT19" s="160"/>
      <c r="AU19" s="160"/>
      <c r="AV19" s="160"/>
      <c r="AW19" s="160"/>
      <c r="AX19" s="160"/>
      <c r="AY19" s="160"/>
      <c r="AZ19" s="160"/>
      <c r="BA19" s="160"/>
      <c r="BB19" s="160"/>
      <c r="BC19" s="160"/>
      <c r="BD19" s="160"/>
      <c r="BE19" s="160"/>
      <c r="BF19" s="162"/>
      <c r="BG19" s="160"/>
      <c r="BH19" s="160"/>
      <c r="BI19" s="162"/>
      <c r="BJ19" s="162"/>
      <c r="BK19" s="162"/>
    </row>
    <row r="20" spans="1:63" s="157" customFormat="1" ht="12.75" x14ac:dyDescent="0.2">
      <c r="A20" s="156" t="s">
        <v>16</v>
      </c>
      <c r="B20" s="164"/>
      <c r="C20" s="164"/>
      <c r="D20" s="164"/>
      <c r="E20" s="164"/>
      <c r="F20" s="164"/>
      <c r="G20" s="164"/>
      <c r="H20" s="164"/>
      <c r="I20" s="164"/>
      <c r="J20" s="164"/>
      <c r="K20" s="164"/>
      <c r="L20" s="164"/>
      <c r="M20" s="164"/>
      <c r="N20" s="164"/>
      <c r="O20" s="164"/>
      <c r="P20" s="164"/>
      <c r="Q20" s="164"/>
      <c r="R20" s="164"/>
      <c r="S20" s="164"/>
      <c r="T20" s="164"/>
      <c r="U20" s="164"/>
      <c r="V20" s="164"/>
      <c r="W20" s="164"/>
      <c r="X20" s="164"/>
      <c r="Y20" s="164"/>
      <c r="Z20" s="164"/>
      <c r="AA20" s="164"/>
      <c r="AB20" s="164"/>
      <c r="AC20" s="164"/>
      <c r="AD20" s="164"/>
      <c r="AE20" s="164"/>
      <c r="AF20" s="164"/>
      <c r="AG20" s="164"/>
      <c r="AH20" s="164"/>
      <c r="AI20" s="164"/>
      <c r="AJ20" s="164"/>
      <c r="AK20" s="164"/>
      <c r="AL20" s="164"/>
      <c r="AM20" s="164"/>
      <c r="AN20" s="164"/>
      <c r="AO20" s="164"/>
      <c r="AP20" s="164"/>
      <c r="AQ20" s="164"/>
      <c r="AR20" s="164"/>
      <c r="AS20" s="164"/>
      <c r="AT20" s="164"/>
      <c r="AU20" s="164"/>
      <c r="AV20" s="164"/>
      <c r="AW20" s="164"/>
      <c r="AX20" s="164"/>
      <c r="AY20" s="164"/>
      <c r="AZ20" s="164"/>
      <c r="BA20" s="164"/>
      <c r="BB20" s="164"/>
      <c r="BC20" s="164"/>
      <c r="BD20" s="164"/>
      <c r="BE20" s="164"/>
      <c r="BF20" s="164"/>
      <c r="BG20" s="164"/>
      <c r="BH20" s="164"/>
      <c r="BI20" s="164"/>
      <c r="BJ20" s="164"/>
      <c r="BK20" s="164"/>
    </row>
    <row r="21" spans="1:63" s="157" customFormat="1" ht="12.75" x14ac:dyDescent="0.2">
      <c r="A21" s="156" t="s">
        <v>17</v>
      </c>
      <c r="B21" s="163"/>
      <c r="C21" s="163"/>
      <c r="D21" s="163"/>
      <c r="E21" s="163"/>
      <c r="F21" s="163"/>
      <c r="G21" s="163"/>
      <c r="H21" s="163"/>
      <c r="I21" s="163"/>
      <c r="J21" s="163"/>
      <c r="K21" s="163"/>
      <c r="L21" s="163"/>
      <c r="M21" s="163"/>
      <c r="N21" s="163"/>
      <c r="O21" s="163"/>
      <c r="P21" s="163"/>
      <c r="Q21" s="163"/>
      <c r="R21" s="163"/>
      <c r="S21" s="163"/>
      <c r="T21" s="163"/>
      <c r="U21" s="163"/>
      <c r="V21" s="163"/>
      <c r="W21" s="163"/>
      <c r="X21" s="163"/>
      <c r="Y21" s="163"/>
      <c r="Z21" s="163"/>
      <c r="AA21" s="163"/>
      <c r="AB21" s="163"/>
      <c r="AC21" s="163"/>
      <c r="AD21" s="163"/>
      <c r="AE21" s="163"/>
      <c r="AF21" s="163"/>
      <c r="AG21" s="163"/>
      <c r="AH21" s="163"/>
      <c r="AI21" s="163"/>
      <c r="AJ21" s="163"/>
      <c r="AK21" s="163"/>
      <c r="AL21" s="163"/>
      <c r="AM21" s="163"/>
      <c r="AN21" s="163"/>
      <c r="AO21" s="163"/>
      <c r="AP21" s="163"/>
      <c r="AQ21" s="163"/>
      <c r="AR21" s="163"/>
      <c r="AS21" s="163"/>
      <c r="AT21" s="163"/>
      <c r="AU21" s="163"/>
      <c r="AV21" s="163"/>
      <c r="AW21" s="163"/>
      <c r="AX21" s="163"/>
      <c r="AY21" s="163"/>
      <c r="AZ21" s="163"/>
      <c r="BA21" s="163"/>
      <c r="BB21" s="163"/>
      <c r="BC21" s="163"/>
      <c r="BD21" s="163"/>
      <c r="BE21" s="163"/>
      <c r="BF21" s="163"/>
      <c r="BG21" s="163"/>
      <c r="BH21" s="163"/>
      <c r="BI21" s="163"/>
      <c r="BJ21" s="163"/>
      <c r="BK21" s="163"/>
    </row>
    <row r="22" spans="1:63" s="157" customFormat="1" ht="12.75" x14ac:dyDescent="0.2">
      <c r="A22" s="156" t="s">
        <v>21</v>
      </c>
      <c r="B22" s="164"/>
      <c r="C22" s="164"/>
      <c r="D22" s="164"/>
      <c r="E22" s="164"/>
      <c r="F22" s="164"/>
      <c r="G22" s="164"/>
      <c r="H22" s="164"/>
      <c r="I22" s="164"/>
      <c r="J22" s="164"/>
      <c r="K22" s="164"/>
      <c r="L22" s="164"/>
      <c r="M22" s="164"/>
      <c r="N22" s="164"/>
      <c r="O22" s="164"/>
      <c r="P22" s="164"/>
      <c r="Q22" s="164"/>
      <c r="R22" s="164"/>
      <c r="S22" s="164"/>
      <c r="T22" s="164"/>
      <c r="U22" s="164"/>
      <c r="V22" s="164"/>
      <c r="W22" s="164"/>
      <c r="X22" s="164"/>
      <c r="Y22" s="164"/>
      <c r="Z22" s="164"/>
      <c r="AA22" s="164"/>
      <c r="AB22" s="164"/>
      <c r="AC22" s="164"/>
      <c r="AD22" s="164"/>
      <c r="AE22" s="164"/>
      <c r="AF22" s="164"/>
      <c r="AG22" s="164"/>
      <c r="AH22" s="164"/>
      <c r="AI22" s="164"/>
      <c r="AJ22" s="164"/>
      <c r="AK22" s="164"/>
      <c r="AL22" s="164"/>
      <c r="AM22" s="164"/>
      <c r="AN22" s="164"/>
      <c r="AO22" s="164"/>
      <c r="AP22" s="164"/>
      <c r="AQ22" s="164"/>
      <c r="AR22" s="164"/>
      <c r="AS22" s="164"/>
      <c r="AT22" s="164"/>
      <c r="AU22" s="164"/>
      <c r="AV22" s="164"/>
      <c r="AW22" s="164"/>
      <c r="AX22" s="164"/>
      <c r="AY22" s="164"/>
      <c r="AZ22" s="164"/>
      <c r="BA22" s="164"/>
      <c r="BB22" s="164"/>
      <c r="BC22" s="164"/>
      <c r="BD22" s="164"/>
      <c r="BE22" s="164"/>
      <c r="BF22" s="164"/>
      <c r="BG22" s="164"/>
      <c r="BH22" s="164"/>
      <c r="BI22" s="164"/>
      <c r="BJ22" s="164"/>
      <c r="BK22" s="164"/>
    </row>
    <row r="23" spans="1:63" s="157" customFormat="1" ht="12.75" x14ac:dyDescent="0.2">
      <c r="A23" s="156" t="s">
        <v>23</v>
      </c>
      <c r="B23" s="163"/>
      <c r="C23" s="163"/>
      <c r="D23" s="163"/>
      <c r="E23" s="163"/>
      <c r="F23" s="163"/>
      <c r="G23" s="163"/>
      <c r="H23" s="163"/>
      <c r="I23" s="163"/>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c r="BC23" s="163"/>
      <c r="BD23" s="163"/>
      <c r="BE23" s="163"/>
      <c r="BF23" s="167"/>
      <c r="BG23" s="168"/>
      <c r="BH23" s="168"/>
      <c r="BI23" s="167"/>
      <c r="BJ23" s="168"/>
      <c r="BK23" s="168"/>
    </row>
    <row r="24" spans="1:63" s="166" customFormat="1" ht="12.75" x14ac:dyDescent="0.2">
      <c r="A24" s="169" t="s">
        <v>167</v>
      </c>
      <c r="B24" s="170"/>
      <c r="C24" s="170"/>
      <c r="D24" s="170"/>
      <c r="E24" s="170"/>
      <c r="F24" s="170"/>
      <c r="G24" s="170"/>
      <c r="H24" s="170"/>
      <c r="I24" s="170"/>
      <c r="J24" s="170"/>
      <c r="K24" s="170"/>
      <c r="L24" s="170"/>
      <c r="M24" s="170"/>
      <c r="N24" s="170"/>
      <c r="O24" s="170"/>
      <c r="P24" s="170"/>
      <c r="Q24" s="170"/>
      <c r="R24" s="170"/>
      <c r="S24" s="170"/>
      <c r="T24" s="170"/>
      <c r="U24" s="170"/>
      <c r="V24" s="170"/>
      <c r="W24" s="170"/>
      <c r="X24" s="170"/>
      <c r="Y24" s="170"/>
      <c r="Z24" s="170"/>
      <c r="AA24" s="170"/>
      <c r="AB24" s="170"/>
      <c r="AC24" s="170"/>
      <c r="AD24" s="170"/>
      <c r="AE24" s="170"/>
      <c r="AF24" s="170"/>
      <c r="AG24" s="170"/>
      <c r="AH24" s="170"/>
      <c r="AI24" s="170"/>
      <c r="AJ24" s="170"/>
      <c r="AK24" s="170"/>
      <c r="AL24" s="170"/>
      <c r="AM24" s="170"/>
      <c r="AN24" s="170"/>
      <c r="AO24" s="170"/>
      <c r="AP24" s="170"/>
      <c r="AQ24" s="170"/>
      <c r="AR24" s="170"/>
      <c r="AS24" s="170"/>
      <c r="AT24" s="170"/>
      <c r="AU24" s="170"/>
      <c r="AV24" s="170"/>
      <c r="AW24" s="170"/>
      <c r="AX24" s="170"/>
      <c r="AY24" s="170"/>
      <c r="AZ24" s="170"/>
      <c r="BA24" s="170"/>
      <c r="BB24" s="170"/>
      <c r="BC24" s="170"/>
      <c r="BD24" s="170"/>
      <c r="BE24" s="170"/>
      <c r="BF24" s="171">
        <v>109442</v>
      </c>
      <c r="BG24" s="170">
        <v>1708</v>
      </c>
      <c r="BH24" s="170">
        <v>1.6</v>
      </c>
      <c r="BI24" s="172">
        <v>153620</v>
      </c>
      <c r="BJ24" s="172">
        <v>2719</v>
      </c>
      <c r="BK24" s="173">
        <v>1.8</v>
      </c>
    </row>
    <row r="25" spans="1:63" s="157" customFormat="1" ht="12.75" x14ac:dyDescent="0.2"/>
  </sheetData>
  <mergeCells count="31">
    <mergeCell ref="J2:K2"/>
    <mergeCell ref="A2:A3"/>
    <mergeCell ref="B2:C2"/>
    <mergeCell ref="D2:E2"/>
    <mergeCell ref="F2:G2"/>
    <mergeCell ref="H2:I2"/>
    <mergeCell ref="AF2:AG2"/>
    <mergeCell ref="AH2:AI2"/>
    <mergeCell ref="AJ2:AK2"/>
    <mergeCell ref="AL2:AM2"/>
    <mergeCell ref="AN2:AO2"/>
    <mergeCell ref="V2:W2"/>
    <mergeCell ref="X2:Y2"/>
    <mergeCell ref="Z2:AA2"/>
    <mergeCell ref="AB2:AC2"/>
    <mergeCell ref="AD2:AE2"/>
    <mergeCell ref="L2:M2"/>
    <mergeCell ref="N2:O2"/>
    <mergeCell ref="P2:Q2"/>
    <mergeCell ref="R2:S2"/>
    <mergeCell ref="T2:U2"/>
    <mergeCell ref="AP2:AQ2"/>
    <mergeCell ref="AR2:AS2"/>
    <mergeCell ref="AT2:AU2"/>
    <mergeCell ref="BF2:BH2"/>
    <mergeCell ref="BI2:BK2"/>
    <mergeCell ref="AV2:AW2"/>
    <mergeCell ref="AX2:AY2"/>
    <mergeCell ref="AZ2:BA2"/>
    <mergeCell ref="BB2:BC2"/>
    <mergeCell ref="BD2:BE2"/>
  </mergeCell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6"/>
  <sheetViews>
    <sheetView zoomScale="85" zoomScaleNormal="85" workbookViewId="0">
      <selection activeCell="G13" sqref="G13"/>
    </sheetView>
  </sheetViews>
  <sheetFormatPr defaultRowHeight="15" x14ac:dyDescent="0.25"/>
  <cols>
    <col min="1" max="1" width="20.28515625" customWidth="1"/>
  </cols>
  <sheetData>
    <row r="1" spans="1:7" x14ac:dyDescent="0.25">
      <c r="A1" s="208" t="s">
        <v>113</v>
      </c>
      <c r="B1" s="226" t="s">
        <v>99</v>
      </c>
      <c r="C1" s="226"/>
      <c r="D1" s="226"/>
      <c r="E1" s="231" t="s">
        <v>116</v>
      </c>
      <c r="F1" s="231"/>
      <c r="G1" s="231"/>
    </row>
    <row r="2" spans="1:7" x14ac:dyDescent="0.25">
      <c r="A2" s="208"/>
      <c r="B2" s="29" t="s">
        <v>66</v>
      </c>
      <c r="C2" s="29" t="s">
        <v>3</v>
      </c>
      <c r="D2" s="29" t="s">
        <v>4</v>
      </c>
      <c r="E2" s="29" t="s">
        <v>66</v>
      </c>
      <c r="F2" s="29" t="s">
        <v>3</v>
      </c>
      <c r="G2" s="29" t="s">
        <v>4</v>
      </c>
    </row>
    <row r="3" spans="1:7" x14ac:dyDescent="0.25">
      <c r="A3" s="12" t="s">
        <v>171</v>
      </c>
      <c r="B3" s="7">
        <v>1</v>
      </c>
      <c r="C3" s="7">
        <v>0</v>
      </c>
      <c r="D3" s="44">
        <v>0</v>
      </c>
      <c r="E3" s="7">
        <v>1</v>
      </c>
      <c r="F3" s="7">
        <v>0</v>
      </c>
      <c r="G3" s="44">
        <v>0</v>
      </c>
    </row>
    <row r="4" spans="1:7" x14ac:dyDescent="0.25">
      <c r="A4" s="12" t="s">
        <v>172</v>
      </c>
      <c r="B4" s="13">
        <v>4</v>
      </c>
      <c r="C4" s="13">
        <v>0</v>
      </c>
      <c r="D4" s="42">
        <v>0</v>
      </c>
      <c r="E4" s="13">
        <v>4</v>
      </c>
      <c r="F4" s="13">
        <v>0</v>
      </c>
      <c r="G4" s="42">
        <v>0</v>
      </c>
    </row>
    <row r="5" spans="1:7" x14ac:dyDescent="0.25">
      <c r="A5" s="12" t="s">
        <v>173</v>
      </c>
      <c r="B5" s="7">
        <v>1</v>
      </c>
      <c r="C5" s="7">
        <v>0</v>
      </c>
      <c r="D5" s="44">
        <v>0</v>
      </c>
      <c r="E5" s="7">
        <v>1</v>
      </c>
      <c r="F5" s="7">
        <v>0</v>
      </c>
      <c r="G5" s="44">
        <v>0</v>
      </c>
    </row>
    <row r="6" spans="1:7" ht="17.25" customHeight="1" x14ac:dyDescent="0.25">
      <c r="A6" s="12"/>
      <c r="B6" s="13"/>
      <c r="C6" s="13"/>
      <c r="D6" s="13"/>
      <c r="E6" s="13"/>
      <c r="F6" s="13"/>
      <c r="G6" s="13"/>
    </row>
  </sheetData>
  <mergeCells count="3">
    <mergeCell ref="A1:A2"/>
    <mergeCell ref="E1:G1"/>
    <mergeCell ref="B1:D1"/>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AB7"/>
  <sheetViews>
    <sheetView zoomScale="85" zoomScaleNormal="85" workbookViewId="0">
      <pane xSplit="1" topLeftCell="B1" activePane="topRight" state="frozen"/>
      <selection pane="topRight" activeCell="AC16" sqref="AC16"/>
    </sheetView>
  </sheetViews>
  <sheetFormatPr defaultRowHeight="15" x14ac:dyDescent="0.25"/>
  <cols>
    <col min="1" max="1" width="20.5703125" customWidth="1"/>
    <col min="2" max="2" width="14.28515625" customWidth="1"/>
    <col min="3" max="4" width="11.140625" customWidth="1"/>
    <col min="5" max="25" width="10.140625" customWidth="1"/>
  </cols>
  <sheetData>
    <row r="1" spans="1:28" ht="15" customHeight="1" x14ac:dyDescent="0.25">
      <c r="A1" s="208" t="s">
        <v>174</v>
      </c>
      <c r="B1" s="224" t="s">
        <v>200</v>
      </c>
      <c r="C1" s="225"/>
      <c r="D1" s="224" t="s">
        <v>200</v>
      </c>
      <c r="E1" s="225"/>
      <c r="F1" s="224" t="s">
        <v>201</v>
      </c>
      <c r="G1" s="225"/>
      <c r="H1" s="224" t="s">
        <v>202</v>
      </c>
      <c r="I1" s="225"/>
      <c r="J1" s="224" t="s">
        <v>205</v>
      </c>
      <c r="K1" s="225"/>
      <c r="L1" s="224" t="s">
        <v>206</v>
      </c>
      <c r="M1" s="225"/>
      <c r="N1" s="224" t="s">
        <v>207</v>
      </c>
      <c r="O1" s="225"/>
      <c r="P1" s="224" t="s">
        <v>209</v>
      </c>
      <c r="Q1" s="225"/>
      <c r="R1" s="224" t="s">
        <v>210</v>
      </c>
      <c r="S1" s="225"/>
      <c r="T1" s="224" t="s">
        <v>211</v>
      </c>
      <c r="U1" s="225"/>
      <c r="V1" s="224" t="s">
        <v>212</v>
      </c>
      <c r="W1" s="225"/>
      <c r="X1" s="153" t="s">
        <v>213</v>
      </c>
      <c r="Y1" s="153"/>
      <c r="Z1" s="226" t="s">
        <v>99</v>
      </c>
      <c r="AA1" s="226"/>
      <c r="AB1" s="226"/>
    </row>
    <row r="2" spans="1:28" x14ac:dyDescent="0.25">
      <c r="A2" s="208"/>
      <c r="B2" s="29" t="s">
        <v>66</v>
      </c>
      <c r="C2" s="29" t="s">
        <v>3</v>
      </c>
      <c r="D2" s="29" t="s">
        <v>66</v>
      </c>
      <c r="E2" s="29" t="s">
        <v>3</v>
      </c>
      <c r="F2" s="29" t="s">
        <v>66</v>
      </c>
      <c r="G2" s="29" t="s">
        <v>3</v>
      </c>
      <c r="H2" s="29" t="s">
        <v>66</v>
      </c>
      <c r="I2" s="29" t="s">
        <v>3</v>
      </c>
      <c r="J2" s="29" t="s">
        <v>66</v>
      </c>
      <c r="K2" s="29" t="s">
        <v>3</v>
      </c>
      <c r="L2" s="29" t="s">
        <v>66</v>
      </c>
      <c r="M2" s="29" t="s">
        <v>3</v>
      </c>
      <c r="N2" s="29" t="s">
        <v>66</v>
      </c>
      <c r="O2" s="29" t="s">
        <v>3</v>
      </c>
      <c r="P2" s="29" t="s">
        <v>66</v>
      </c>
      <c r="Q2" s="29" t="s">
        <v>3</v>
      </c>
      <c r="R2" s="29" t="s">
        <v>66</v>
      </c>
      <c r="S2" s="29" t="s">
        <v>3</v>
      </c>
      <c r="T2" s="29" t="s">
        <v>66</v>
      </c>
      <c r="U2" s="29" t="s">
        <v>3</v>
      </c>
      <c r="V2" s="29" t="s">
        <v>66</v>
      </c>
      <c r="W2" s="29" t="s">
        <v>3</v>
      </c>
      <c r="X2" s="29" t="s">
        <v>66</v>
      </c>
      <c r="Y2" s="29" t="s">
        <v>3</v>
      </c>
      <c r="Z2" s="29" t="s">
        <v>66</v>
      </c>
      <c r="AA2" s="29" t="s">
        <v>3</v>
      </c>
      <c r="AB2" s="29" t="s">
        <v>4</v>
      </c>
    </row>
    <row r="3" spans="1:28" x14ac:dyDescent="0.25">
      <c r="A3" s="12" t="s">
        <v>175</v>
      </c>
      <c r="B3" s="7">
        <v>0</v>
      </c>
      <c r="C3" s="7">
        <v>0</v>
      </c>
      <c r="D3" s="7">
        <v>0</v>
      </c>
      <c r="E3" s="7">
        <v>0</v>
      </c>
      <c r="F3" s="7">
        <v>0</v>
      </c>
      <c r="G3" s="7">
        <v>0</v>
      </c>
      <c r="H3" s="7">
        <v>0</v>
      </c>
      <c r="I3" s="7">
        <v>0</v>
      </c>
      <c r="J3" s="7">
        <v>0</v>
      </c>
      <c r="K3" s="7">
        <v>0</v>
      </c>
      <c r="L3" s="7">
        <v>0</v>
      </c>
      <c r="M3" s="7">
        <v>0</v>
      </c>
      <c r="N3" s="7">
        <v>0</v>
      </c>
      <c r="O3" s="7">
        <v>0</v>
      </c>
      <c r="P3" s="7">
        <v>0</v>
      </c>
      <c r="Q3" s="7">
        <v>0</v>
      </c>
      <c r="R3" s="7">
        <v>0</v>
      </c>
      <c r="S3" s="7">
        <v>0</v>
      </c>
      <c r="T3" s="7">
        <v>0</v>
      </c>
      <c r="U3" s="7">
        <v>0</v>
      </c>
      <c r="V3" s="7">
        <v>0</v>
      </c>
      <c r="W3" s="7">
        <v>0</v>
      </c>
      <c r="X3" s="7">
        <v>0</v>
      </c>
      <c r="Y3" s="7">
        <v>0</v>
      </c>
      <c r="Z3" s="7">
        <v>82</v>
      </c>
      <c r="AA3" s="7">
        <v>1</v>
      </c>
      <c r="AB3" s="44"/>
    </row>
    <row r="4" spans="1:28" x14ac:dyDescent="0.25">
      <c r="A4" s="12" t="s">
        <v>176</v>
      </c>
      <c r="B4" s="7">
        <v>0</v>
      </c>
      <c r="C4" s="7">
        <v>0</v>
      </c>
      <c r="D4" s="7">
        <v>0</v>
      </c>
      <c r="E4" s="7">
        <v>0</v>
      </c>
      <c r="F4" s="7">
        <v>0</v>
      </c>
      <c r="G4" s="7">
        <v>0</v>
      </c>
      <c r="H4" s="7">
        <v>0</v>
      </c>
      <c r="I4" s="7">
        <v>0</v>
      </c>
      <c r="J4" s="7">
        <v>0</v>
      </c>
      <c r="K4" s="7">
        <v>0</v>
      </c>
      <c r="L4" s="7">
        <v>0</v>
      </c>
      <c r="M4" s="7">
        <v>0</v>
      </c>
      <c r="N4" s="7">
        <v>0</v>
      </c>
      <c r="O4" s="7">
        <v>0</v>
      </c>
      <c r="P4" s="7">
        <v>0</v>
      </c>
      <c r="Q4" s="7">
        <v>0</v>
      </c>
      <c r="R4" s="7">
        <v>0</v>
      </c>
      <c r="S4" s="7">
        <v>0</v>
      </c>
      <c r="T4" s="7">
        <v>0</v>
      </c>
      <c r="U4" s="7">
        <v>0</v>
      </c>
      <c r="V4" s="7">
        <v>0</v>
      </c>
      <c r="W4" s="7">
        <v>0</v>
      </c>
      <c r="X4" s="7">
        <v>0</v>
      </c>
      <c r="Y4" s="7">
        <v>0</v>
      </c>
      <c r="Z4" s="13">
        <v>21</v>
      </c>
      <c r="AA4" s="13">
        <v>0</v>
      </c>
      <c r="AB4" s="42"/>
    </row>
    <row r="5" spans="1:28" x14ac:dyDescent="0.25">
      <c r="A5" s="12" t="s">
        <v>204</v>
      </c>
      <c r="B5" s="7">
        <v>0</v>
      </c>
      <c r="C5" s="7">
        <v>0</v>
      </c>
      <c r="D5" s="7">
        <v>69</v>
      </c>
      <c r="E5" s="7">
        <v>1</v>
      </c>
      <c r="F5" s="7">
        <v>0</v>
      </c>
      <c r="G5" s="7">
        <v>0</v>
      </c>
      <c r="H5" s="7">
        <v>69</v>
      </c>
      <c r="I5" s="7">
        <v>1</v>
      </c>
      <c r="J5" s="7">
        <v>0</v>
      </c>
      <c r="K5" s="7">
        <v>0</v>
      </c>
      <c r="L5" s="7">
        <v>0</v>
      </c>
      <c r="M5" s="7">
        <v>0</v>
      </c>
      <c r="N5" s="7">
        <v>1</v>
      </c>
      <c r="O5" s="7">
        <v>0</v>
      </c>
      <c r="P5" s="7">
        <v>22</v>
      </c>
      <c r="Q5" s="7">
        <v>0</v>
      </c>
      <c r="R5" s="7">
        <v>48</v>
      </c>
      <c r="S5" s="7">
        <v>2</v>
      </c>
      <c r="T5" s="7">
        <v>0</v>
      </c>
      <c r="U5" s="7">
        <v>0</v>
      </c>
      <c r="V5" s="7">
        <v>149</v>
      </c>
      <c r="W5" s="7">
        <v>2</v>
      </c>
      <c r="X5" s="7">
        <v>212</v>
      </c>
      <c r="Y5" s="7">
        <v>10</v>
      </c>
      <c r="Z5" s="13">
        <v>739</v>
      </c>
      <c r="AA5" s="13">
        <v>20</v>
      </c>
      <c r="AB5" s="42"/>
    </row>
    <row r="6" spans="1:28" x14ac:dyDescent="0.25">
      <c r="A6" s="12" t="s">
        <v>495</v>
      </c>
      <c r="B6" s="7">
        <v>0</v>
      </c>
      <c r="C6" s="7">
        <v>0</v>
      </c>
      <c r="D6" s="7">
        <v>0</v>
      </c>
      <c r="E6" s="7">
        <v>0</v>
      </c>
      <c r="F6" s="7">
        <v>0</v>
      </c>
      <c r="G6" s="7">
        <v>0</v>
      </c>
      <c r="H6" s="7">
        <v>0</v>
      </c>
      <c r="I6" s="7">
        <v>0</v>
      </c>
      <c r="J6" s="7">
        <v>0</v>
      </c>
      <c r="K6" s="7">
        <v>0</v>
      </c>
      <c r="L6" s="7">
        <v>0</v>
      </c>
      <c r="M6" s="7">
        <v>0</v>
      </c>
      <c r="N6" s="7">
        <v>0</v>
      </c>
      <c r="O6" s="7">
        <v>0</v>
      </c>
      <c r="P6" s="7">
        <v>0</v>
      </c>
      <c r="Q6" s="7">
        <v>0</v>
      </c>
      <c r="R6" s="7">
        <v>0</v>
      </c>
      <c r="S6" s="7">
        <v>0</v>
      </c>
      <c r="T6" s="7">
        <v>0</v>
      </c>
      <c r="U6" s="7">
        <v>0</v>
      </c>
      <c r="V6" s="7">
        <v>0</v>
      </c>
      <c r="W6" s="7">
        <v>0</v>
      </c>
      <c r="X6" s="7">
        <v>2</v>
      </c>
      <c r="Y6" s="7">
        <v>0</v>
      </c>
      <c r="Z6" s="13">
        <v>2</v>
      </c>
      <c r="AA6" s="13">
        <v>0</v>
      </c>
      <c r="AB6" s="42"/>
    </row>
    <row r="7" spans="1:28" x14ac:dyDescent="0.25">
      <c r="A7" s="12" t="s">
        <v>496</v>
      </c>
      <c r="B7" s="7">
        <v>0</v>
      </c>
      <c r="C7" s="7">
        <v>0</v>
      </c>
      <c r="D7" s="7">
        <v>0</v>
      </c>
      <c r="E7" s="7">
        <v>0</v>
      </c>
      <c r="F7" s="7">
        <v>0</v>
      </c>
      <c r="G7" s="7">
        <v>0</v>
      </c>
      <c r="H7" s="7">
        <v>0</v>
      </c>
      <c r="I7" s="7">
        <v>0</v>
      </c>
      <c r="J7" s="7">
        <v>0</v>
      </c>
      <c r="K7" s="7">
        <v>0</v>
      </c>
      <c r="L7" s="7">
        <v>0</v>
      </c>
      <c r="M7" s="7">
        <v>0</v>
      </c>
      <c r="N7" s="7">
        <v>0</v>
      </c>
      <c r="O7" s="7">
        <v>0</v>
      </c>
      <c r="P7" s="7">
        <v>0</v>
      </c>
      <c r="Q7" s="7">
        <v>0</v>
      </c>
      <c r="R7" s="7">
        <v>0</v>
      </c>
      <c r="S7" s="7">
        <v>0</v>
      </c>
      <c r="T7" s="7">
        <v>0</v>
      </c>
      <c r="U7" s="7">
        <v>0</v>
      </c>
      <c r="V7" s="7">
        <v>0</v>
      </c>
      <c r="W7" s="7">
        <v>0</v>
      </c>
      <c r="X7" s="7">
        <v>3</v>
      </c>
      <c r="Y7" s="7">
        <v>1</v>
      </c>
      <c r="Z7" s="13">
        <v>3</v>
      </c>
      <c r="AA7" s="13">
        <v>1</v>
      </c>
      <c r="AB7" s="42"/>
    </row>
  </sheetData>
  <mergeCells count="13">
    <mergeCell ref="A1:A2"/>
    <mergeCell ref="Z1:AB1"/>
    <mergeCell ref="B1:C1"/>
    <mergeCell ref="D1:E1"/>
    <mergeCell ref="F1:G1"/>
    <mergeCell ref="H1:I1"/>
    <mergeCell ref="J1:K1"/>
    <mergeCell ref="L1:M1"/>
    <mergeCell ref="N1:O1"/>
    <mergeCell ref="P1:Q1"/>
    <mergeCell ref="R1:S1"/>
    <mergeCell ref="T1:U1"/>
    <mergeCell ref="V1:W1"/>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6"/>
  <sheetViews>
    <sheetView zoomScale="85" zoomScaleNormal="85" workbookViewId="0">
      <selection activeCell="J8" sqref="J8"/>
    </sheetView>
  </sheetViews>
  <sheetFormatPr defaultRowHeight="15" x14ac:dyDescent="0.25"/>
  <cols>
    <col min="1" max="1" width="12.140625" customWidth="1"/>
    <col min="6" max="6" width="11.42578125" customWidth="1"/>
    <col min="7" max="7" width="15.7109375" customWidth="1"/>
  </cols>
  <sheetData>
    <row r="1" spans="1:7" ht="32.25" customHeight="1" x14ac:dyDescent="0.25">
      <c r="A1" s="216" t="s">
        <v>174</v>
      </c>
      <c r="B1" s="209" t="s">
        <v>99</v>
      </c>
      <c r="C1" s="209"/>
      <c r="D1" s="209"/>
      <c r="E1" s="211" t="s">
        <v>116</v>
      </c>
      <c r="F1" s="211"/>
      <c r="G1" s="211"/>
    </row>
    <row r="2" spans="1:7" x14ac:dyDescent="0.25">
      <c r="A2" s="216"/>
      <c r="B2" s="32" t="s">
        <v>66</v>
      </c>
      <c r="C2" s="32" t="s">
        <v>3</v>
      </c>
      <c r="D2" s="32" t="s">
        <v>4</v>
      </c>
      <c r="E2" s="32" t="s">
        <v>66</v>
      </c>
      <c r="F2" s="32" t="s">
        <v>3</v>
      </c>
      <c r="G2" s="32" t="s">
        <v>4</v>
      </c>
    </row>
    <row r="3" spans="1:7" x14ac:dyDescent="0.25">
      <c r="A3" s="12" t="s">
        <v>177</v>
      </c>
      <c r="B3" s="16">
        <v>236</v>
      </c>
      <c r="C3" s="16">
        <v>14</v>
      </c>
      <c r="D3" s="41">
        <v>5.8999999999999997E-2</v>
      </c>
      <c r="E3" s="17">
        <v>236</v>
      </c>
      <c r="F3" s="16">
        <v>14</v>
      </c>
      <c r="G3" s="41">
        <v>5.8999999999999997E-2</v>
      </c>
    </row>
    <row r="4" spans="1:7" x14ac:dyDescent="0.25">
      <c r="A4" s="12" t="s">
        <v>178</v>
      </c>
      <c r="B4" s="16">
        <v>227</v>
      </c>
      <c r="C4" s="16">
        <v>12</v>
      </c>
      <c r="D4" s="41">
        <v>5.2999999999999999E-2</v>
      </c>
      <c r="E4" s="17">
        <v>249</v>
      </c>
      <c r="F4" s="16">
        <v>12</v>
      </c>
      <c r="G4" s="41">
        <v>5.2999999999999999E-2</v>
      </c>
    </row>
    <row r="5" spans="1:7" x14ac:dyDescent="0.25">
      <c r="A5" s="12" t="s">
        <v>179</v>
      </c>
      <c r="B5" s="16">
        <v>5</v>
      </c>
      <c r="C5" s="16">
        <v>0</v>
      </c>
      <c r="D5" s="41">
        <v>0</v>
      </c>
      <c r="E5" s="17">
        <v>10</v>
      </c>
      <c r="F5" s="16">
        <v>0</v>
      </c>
      <c r="G5" s="41">
        <v>0</v>
      </c>
    </row>
    <row r="6" spans="1:7" x14ac:dyDescent="0.25">
      <c r="A6" s="22" t="s">
        <v>43</v>
      </c>
      <c r="B6" s="22">
        <f>SUM(B3:B5)</f>
        <v>468</v>
      </c>
      <c r="C6" s="22">
        <v>0</v>
      </c>
      <c r="D6" s="45">
        <v>5.5E-2</v>
      </c>
      <c r="E6" s="30">
        <f>SUM(E3:E5)</f>
        <v>495</v>
      </c>
      <c r="F6" s="22">
        <v>26</v>
      </c>
      <c r="G6" s="45">
        <v>5.5E-2</v>
      </c>
    </row>
  </sheetData>
  <mergeCells count="3">
    <mergeCell ref="E1:G1"/>
    <mergeCell ref="B1:D1"/>
    <mergeCell ref="A1:A2"/>
  </mergeCells>
  <pageMargins left="0.7" right="0.7" top="0.75" bottom="0.75" header="0.3" footer="0.3"/>
  <pageSetup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6"/>
  <sheetViews>
    <sheetView zoomScale="85" zoomScaleNormal="85" workbookViewId="0">
      <selection activeCell="G10" sqref="G10"/>
    </sheetView>
  </sheetViews>
  <sheetFormatPr defaultRowHeight="15" x14ac:dyDescent="0.25"/>
  <cols>
    <col min="1" max="3" width="16" customWidth="1"/>
  </cols>
  <sheetData>
    <row r="1" spans="1:6" ht="15" customHeight="1" x14ac:dyDescent="0.25">
      <c r="A1" s="208" t="s">
        <v>174</v>
      </c>
      <c r="B1" s="224" t="s">
        <v>211</v>
      </c>
      <c r="C1" s="225"/>
      <c r="D1" s="232" t="s">
        <v>99</v>
      </c>
      <c r="E1" s="233"/>
      <c r="F1" s="233"/>
    </row>
    <row r="2" spans="1:6" x14ac:dyDescent="0.25">
      <c r="A2" s="208"/>
      <c r="B2" s="29" t="s">
        <v>66</v>
      </c>
      <c r="C2" s="29" t="s">
        <v>3</v>
      </c>
      <c r="D2" s="29" t="s">
        <v>66</v>
      </c>
      <c r="E2" s="29" t="s">
        <v>3</v>
      </c>
      <c r="F2" s="29" t="s">
        <v>4</v>
      </c>
    </row>
    <row r="3" spans="1:6" x14ac:dyDescent="0.25">
      <c r="A3" s="12" t="s">
        <v>187</v>
      </c>
      <c r="B3" s="12">
        <v>1</v>
      </c>
      <c r="C3" s="12">
        <v>0</v>
      </c>
      <c r="D3" s="4">
        <v>5</v>
      </c>
      <c r="E3" s="4">
        <v>0</v>
      </c>
      <c r="F3" s="4">
        <v>0</v>
      </c>
    </row>
    <row r="4" spans="1:6" x14ac:dyDescent="0.25">
      <c r="A4" s="12"/>
      <c r="B4" s="12"/>
      <c r="C4" s="12"/>
      <c r="D4" s="13"/>
      <c r="E4" s="13"/>
      <c r="F4" s="13"/>
    </row>
    <row r="5" spans="1:6" x14ac:dyDescent="0.25">
      <c r="A5" s="12"/>
      <c r="B5" s="12"/>
      <c r="C5" s="12"/>
      <c r="D5" s="1"/>
      <c r="E5" s="1"/>
      <c r="F5" s="1"/>
    </row>
    <row r="6" spans="1:6" x14ac:dyDescent="0.25">
      <c r="A6" s="12"/>
      <c r="B6" s="12"/>
      <c r="C6" s="12"/>
      <c r="D6" s="13"/>
      <c r="E6" s="13"/>
      <c r="F6" s="13"/>
    </row>
  </sheetData>
  <mergeCells count="3">
    <mergeCell ref="D1:F1"/>
    <mergeCell ref="A1:A2"/>
    <mergeCell ref="B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J10"/>
  <sheetViews>
    <sheetView zoomScale="85" zoomScaleNormal="85" workbookViewId="0">
      <selection activeCell="GV18" sqref="GV18"/>
    </sheetView>
  </sheetViews>
  <sheetFormatPr defaultColWidth="14.42578125" defaultRowHeight="15" x14ac:dyDescent="0.25"/>
  <cols>
    <col min="1" max="1" width="16.28515625" customWidth="1"/>
    <col min="2" max="2" width="23.140625" hidden="1" customWidth="1"/>
    <col min="3" max="3" width="10.42578125" hidden="1" customWidth="1"/>
    <col min="4" max="4" width="14.42578125" bestFit="1" customWidth="1"/>
    <col min="5" max="5" width="6.28515625" bestFit="1" customWidth="1"/>
    <col min="6" max="6" width="6.140625" customWidth="1"/>
    <col min="7" max="7" width="8.85546875" style="144" bestFit="1" customWidth="1"/>
    <col min="8" max="8" width="10.28515625" bestFit="1" customWidth="1"/>
    <col min="9" max="9" width="5.85546875" bestFit="1" customWidth="1"/>
    <col min="10" max="10" width="6.140625" customWidth="1"/>
    <col min="11" max="11" width="8.85546875" bestFit="1" customWidth="1"/>
    <col min="12" max="12" width="10.28515625" bestFit="1" customWidth="1"/>
    <col min="13" max="14" width="6.28515625" bestFit="1" customWidth="1"/>
    <col min="15" max="15" width="8.85546875" bestFit="1" customWidth="1"/>
    <col min="16" max="16" width="10.28515625" bestFit="1" customWidth="1"/>
    <col min="17" max="18" width="6.28515625" bestFit="1" customWidth="1"/>
    <col min="19" max="19" width="8.85546875" bestFit="1" customWidth="1"/>
    <col min="20" max="20" width="10.28515625" bestFit="1" customWidth="1"/>
    <col min="21" max="22" width="6.28515625" bestFit="1" customWidth="1"/>
    <col min="23" max="23" width="8.85546875" bestFit="1" customWidth="1"/>
    <col min="24" max="24" width="10.28515625" bestFit="1" customWidth="1"/>
    <col min="25" max="26" width="6.28515625" bestFit="1" customWidth="1"/>
    <col min="27" max="27" width="8.85546875" bestFit="1" customWidth="1"/>
    <col min="28" max="28" width="10.28515625" bestFit="1" customWidth="1"/>
    <col min="29" max="30" width="6.28515625" bestFit="1" customWidth="1"/>
    <col min="31" max="31" width="8.85546875" bestFit="1" customWidth="1"/>
    <col min="32" max="32" width="10.28515625" bestFit="1" customWidth="1"/>
    <col min="33" max="34" width="6.28515625" bestFit="1" customWidth="1"/>
    <col min="35" max="35" width="8.85546875" bestFit="1" customWidth="1"/>
    <col min="36" max="36" width="10.28515625" bestFit="1" customWidth="1"/>
    <col min="37" max="38" width="6.28515625" bestFit="1" customWidth="1"/>
    <col min="39" max="39" width="8.85546875" bestFit="1" customWidth="1"/>
    <col min="40" max="40" width="10.28515625" bestFit="1" customWidth="1"/>
    <col min="41" max="42" width="6.28515625" bestFit="1" customWidth="1"/>
    <col min="43" max="43" width="8.85546875" bestFit="1" customWidth="1"/>
    <col min="44" max="44" width="10.28515625" bestFit="1" customWidth="1"/>
    <col min="45" max="46" width="6.28515625" bestFit="1" customWidth="1"/>
    <col min="47" max="47" width="8.85546875" bestFit="1" customWidth="1"/>
    <col min="48" max="48" width="10.28515625" bestFit="1" customWidth="1"/>
    <col min="49" max="50" width="6.28515625" bestFit="1" customWidth="1"/>
    <col min="51" max="51" width="8.85546875" bestFit="1" customWidth="1"/>
    <col min="52" max="52" width="10.28515625" bestFit="1" customWidth="1"/>
    <col min="53" max="54" width="6.28515625" bestFit="1" customWidth="1"/>
    <col min="55" max="55" width="8.85546875" bestFit="1" customWidth="1"/>
    <col min="56" max="56" width="10.28515625" bestFit="1" customWidth="1"/>
    <col min="57" max="58" width="6.28515625" bestFit="1" customWidth="1"/>
    <col min="59" max="59" width="8.85546875" bestFit="1" customWidth="1"/>
    <col min="60" max="60" width="10.28515625" bestFit="1" customWidth="1"/>
    <col min="61" max="62" width="6.28515625" bestFit="1" customWidth="1"/>
    <col min="63" max="63" width="8.85546875" bestFit="1" customWidth="1"/>
    <col min="64" max="64" width="10.28515625" bestFit="1" customWidth="1"/>
    <col min="65" max="66" width="6.28515625" bestFit="1" customWidth="1"/>
    <col min="67" max="67" width="8.85546875" bestFit="1" customWidth="1"/>
    <col min="68" max="68" width="10.28515625" bestFit="1" customWidth="1"/>
    <col min="69" max="70" width="6.28515625" bestFit="1" customWidth="1"/>
    <col min="71" max="71" width="8.85546875" bestFit="1" customWidth="1"/>
    <col min="72" max="72" width="10.28515625" bestFit="1" customWidth="1"/>
    <col min="73" max="74" width="6.28515625" bestFit="1" customWidth="1"/>
    <col min="75" max="75" width="8.85546875" bestFit="1" customWidth="1"/>
    <col min="76" max="76" width="10.28515625" bestFit="1" customWidth="1"/>
    <col min="77" max="78" width="6.28515625" bestFit="1" customWidth="1"/>
    <col min="79" max="79" width="8.85546875" bestFit="1" customWidth="1"/>
    <col min="80" max="80" width="10.28515625" bestFit="1" customWidth="1"/>
    <col min="81" max="82" width="6.28515625" bestFit="1" customWidth="1"/>
    <col min="83" max="83" width="8.85546875" bestFit="1" customWidth="1"/>
    <col min="84" max="84" width="10.28515625" bestFit="1" customWidth="1"/>
    <col min="85" max="86" width="6.28515625" bestFit="1" customWidth="1"/>
    <col min="87" max="87" width="8.85546875" bestFit="1" customWidth="1"/>
    <col min="88" max="88" width="10.28515625" bestFit="1" customWidth="1"/>
    <col min="89" max="90" width="6.28515625" bestFit="1" customWidth="1"/>
    <col min="91" max="91" width="8.85546875" bestFit="1" customWidth="1"/>
    <col min="92" max="92" width="10.28515625" bestFit="1" customWidth="1"/>
    <col min="93" max="94" width="6.28515625" bestFit="1" customWidth="1"/>
    <col min="95" max="95" width="8.85546875" bestFit="1" customWidth="1"/>
    <col min="96" max="96" width="10.28515625" bestFit="1" customWidth="1"/>
    <col min="97" max="98" width="6.28515625" bestFit="1" customWidth="1"/>
    <col min="99" max="99" width="8.85546875" bestFit="1" customWidth="1"/>
    <col min="100" max="100" width="10.28515625" bestFit="1" customWidth="1"/>
    <col min="101" max="102" width="6.28515625" bestFit="1" customWidth="1"/>
    <col min="103" max="103" width="8.85546875" bestFit="1" customWidth="1"/>
    <col min="104" max="104" width="10.28515625" bestFit="1" customWidth="1"/>
    <col min="105" max="106" width="6.28515625" bestFit="1" customWidth="1"/>
    <col min="107" max="107" width="8.85546875" bestFit="1" customWidth="1"/>
    <col min="108" max="108" width="10.28515625" bestFit="1" customWidth="1"/>
    <col min="109" max="110" width="6.28515625" bestFit="1" customWidth="1"/>
    <col min="111" max="111" width="8.85546875" bestFit="1" customWidth="1"/>
    <col min="112" max="112" width="10.28515625" bestFit="1" customWidth="1"/>
    <col min="113" max="114" width="6.28515625" bestFit="1" customWidth="1"/>
    <col min="115" max="115" width="8.85546875" bestFit="1" customWidth="1"/>
    <col min="116" max="116" width="10.28515625" bestFit="1" customWidth="1"/>
    <col min="117" max="118" width="6.28515625" bestFit="1" customWidth="1"/>
    <col min="119" max="119" width="8.85546875" bestFit="1" customWidth="1"/>
    <col min="120" max="120" width="10.28515625" bestFit="1" customWidth="1"/>
    <col min="121" max="122" width="6.28515625" bestFit="1" customWidth="1"/>
    <col min="123" max="123" width="8.85546875" bestFit="1" customWidth="1"/>
    <col min="124" max="124" width="10.28515625" bestFit="1" customWidth="1"/>
    <col min="125" max="126" width="6.28515625" bestFit="1" customWidth="1"/>
    <col min="127" max="127" width="8.85546875" bestFit="1" customWidth="1"/>
    <col min="128" max="128" width="10.28515625" bestFit="1" customWidth="1"/>
    <col min="129" max="130" width="6.28515625" bestFit="1" customWidth="1"/>
    <col min="131" max="131" width="8.85546875" bestFit="1" customWidth="1"/>
    <col min="132" max="132" width="10.28515625" bestFit="1" customWidth="1"/>
    <col min="133" max="134" width="6.28515625" bestFit="1" customWidth="1"/>
    <col min="135" max="135" width="8.85546875" bestFit="1" customWidth="1"/>
    <col min="136" max="136" width="10.28515625" bestFit="1" customWidth="1"/>
    <col min="137" max="138" width="6.28515625" bestFit="1" customWidth="1"/>
    <col min="139" max="139" width="8.85546875" bestFit="1" customWidth="1"/>
    <col min="140" max="140" width="10.28515625" bestFit="1" customWidth="1"/>
    <col min="141" max="142" width="6.28515625" bestFit="1" customWidth="1"/>
    <col min="143" max="143" width="8.85546875" bestFit="1" customWidth="1"/>
    <col min="144" max="144" width="10.28515625" bestFit="1" customWidth="1"/>
    <col min="145" max="146" width="6.28515625" bestFit="1" customWidth="1"/>
    <col min="147" max="147" width="8.85546875" bestFit="1" customWidth="1"/>
    <col min="148" max="148" width="10.28515625" bestFit="1" customWidth="1"/>
    <col min="149" max="150" width="6.28515625" bestFit="1" customWidth="1"/>
    <col min="151" max="151" width="8.85546875" bestFit="1" customWidth="1"/>
    <col min="152" max="152" width="10.28515625" bestFit="1" customWidth="1"/>
    <col min="153" max="154" width="6.28515625" bestFit="1" customWidth="1"/>
    <col min="155" max="155" width="8.85546875" bestFit="1" customWidth="1"/>
    <col min="156" max="156" width="10.28515625" bestFit="1" customWidth="1"/>
    <col min="157" max="158" width="6.28515625" bestFit="1" customWidth="1"/>
    <col min="159" max="159" width="8.85546875" bestFit="1" customWidth="1"/>
    <col min="160" max="160" width="10.28515625" bestFit="1" customWidth="1"/>
    <col min="161" max="162" width="6.28515625" bestFit="1" customWidth="1"/>
    <col min="163" max="163" width="8.85546875" bestFit="1" customWidth="1"/>
    <col min="164" max="164" width="10.28515625" bestFit="1" customWidth="1"/>
    <col min="165" max="166" width="6.28515625" bestFit="1" customWidth="1"/>
    <col min="167" max="167" width="8.85546875" bestFit="1" customWidth="1"/>
    <col min="168" max="168" width="10.28515625" bestFit="1" customWidth="1"/>
    <col min="169" max="170" width="6.28515625" bestFit="1" customWidth="1"/>
    <col min="171" max="171" width="8.85546875" bestFit="1" customWidth="1"/>
    <col min="172" max="172" width="10.28515625" bestFit="1" customWidth="1"/>
    <col min="173" max="174" width="6.28515625" bestFit="1" customWidth="1"/>
    <col min="175" max="175" width="8.85546875" bestFit="1" customWidth="1"/>
    <col min="176" max="176" width="6.85546875" bestFit="1" customWidth="1"/>
    <col min="177" max="178" width="6.28515625" bestFit="1" customWidth="1"/>
    <col min="179" max="179" width="8.85546875" bestFit="1" customWidth="1"/>
    <col min="180" max="180" width="10.28515625" bestFit="1" customWidth="1"/>
    <col min="181" max="182" width="6.28515625" bestFit="1" customWidth="1"/>
    <col min="183" max="183" width="8.85546875" bestFit="1" customWidth="1"/>
    <col min="184" max="184" width="10.28515625" bestFit="1" customWidth="1"/>
    <col min="185" max="186" width="6.28515625" bestFit="1" customWidth="1"/>
    <col min="187" max="187" width="8.85546875" bestFit="1" customWidth="1"/>
    <col min="188" max="188" width="10.28515625" bestFit="1" customWidth="1"/>
    <col min="189" max="190" width="6.28515625" bestFit="1" customWidth="1"/>
    <col min="191" max="191" width="8.85546875" bestFit="1" customWidth="1"/>
    <col min="192" max="192" width="10.28515625" bestFit="1" customWidth="1"/>
    <col min="193" max="194" width="6.28515625" bestFit="1" customWidth="1"/>
    <col min="195" max="195" width="8.85546875" bestFit="1" customWidth="1"/>
    <col min="196" max="196" width="10.28515625" bestFit="1" customWidth="1"/>
    <col min="197" max="198" width="6.28515625" bestFit="1" customWidth="1"/>
    <col min="199" max="199" width="8.85546875" bestFit="1" customWidth="1"/>
    <col min="200" max="200" width="10.28515625" bestFit="1" customWidth="1"/>
    <col min="201" max="202" width="6.28515625" bestFit="1" customWidth="1"/>
    <col min="203" max="203" width="8.85546875" bestFit="1" customWidth="1"/>
    <col min="204" max="204" width="10.28515625" bestFit="1" customWidth="1"/>
    <col min="205" max="206" width="6.28515625" bestFit="1" customWidth="1"/>
    <col min="207" max="207" width="8.85546875" bestFit="1" customWidth="1"/>
    <col min="208" max="208" width="10.28515625" bestFit="1" customWidth="1"/>
    <col min="209" max="210" width="6.28515625" bestFit="1" customWidth="1"/>
    <col min="211" max="211" width="8.85546875" bestFit="1" customWidth="1"/>
    <col min="212" max="212" width="6.85546875" bestFit="1" customWidth="1"/>
    <col min="213" max="213" width="9.42578125" style="145" bestFit="1" customWidth="1"/>
    <col min="214" max="214" width="9.42578125" bestFit="1" customWidth="1"/>
    <col min="215" max="215" width="10.85546875" style="144" customWidth="1"/>
    <col min="216" max="216" width="11.42578125" bestFit="1" customWidth="1"/>
    <col min="217" max="246" width="11.42578125" customWidth="1"/>
    <col min="247" max="247" width="16.28515625" customWidth="1"/>
    <col min="248" max="248" width="16.140625" bestFit="1" customWidth="1"/>
    <col min="249" max="249" width="23.140625" customWidth="1"/>
    <col min="250" max="250" width="10.42578125" customWidth="1"/>
  </cols>
  <sheetData>
    <row r="1" spans="1:244" s="70" customFormat="1" ht="15.75" x14ac:dyDescent="0.25">
      <c r="A1" s="69" t="s">
        <v>214</v>
      </c>
      <c r="C1" s="71"/>
      <c r="G1" s="72"/>
      <c r="HE1" s="73"/>
      <c r="HG1" s="72"/>
      <c r="HI1"/>
      <c r="HJ1"/>
      <c r="HK1"/>
      <c r="HL1"/>
      <c r="HM1"/>
      <c r="HN1"/>
      <c r="HO1"/>
      <c r="HP1"/>
      <c r="HQ1"/>
      <c r="HR1"/>
      <c r="HS1"/>
      <c r="HT1"/>
      <c r="HU1"/>
      <c r="HV1"/>
      <c r="HW1"/>
      <c r="HX1"/>
      <c r="HY1"/>
      <c r="HZ1"/>
      <c r="IA1"/>
      <c r="IB1"/>
      <c r="IC1"/>
      <c r="ID1"/>
      <c r="IE1"/>
      <c r="IF1"/>
      <c r="IG1"/>
      <c r="IH1"/>
      <c r="II1"/>
      <c r="IJ1"/>
    </row>
    <row r="2" spans="1:244" s="75" customFormat="1" ht="16.5" thickBot="1" x14ac:dyDescent="0.3">
      <c r="A2" s="74"/>
      <c r="C2" s="76"/>
      <c r="D2" s="77">
        <v>2017</v>
      </c>
      <c r="F2" s="78"/>
      <c r="G2" s="79"/>
      <c r="H2" s="78"/>
      <c r="I2" s="78"/>
      <c r="J2" s="78"/>
      <c r="K2" s="78"/>
      <c r="L2" s="78"/>
      <c r="M2" s="78"/>
      <c r="N2" s="78"/>
      <c r="O2" s="78"/>
      <c r="P2" s="78"/>
      <c r="Q2" s="78"/>
      <c r="R2" s="78"/>
      <c r="S2" s="78"/>
      <c r="T2" s="78"/>
      <c r="U2" s="78"/>
      <c r="V2" s="78"/>
      <c r="W2" s="78"/>
      <c r="X2" s="78"/>
      <c r="Y2" s="78"/>
      <c r="Z2" s="78"/>
      <c r="AA2" s="78"/>
      <c r="AB2" s="78"/>
      <c r="AC2" s="78"/>
      <c r="AD2" s="78"/>
      <c r="AE2" s="78"/>
      <c r="AF2" s="78"/>
      <c r="AG2" s="78"/>
      <c r="AH2" s="78"/>
      <c r="AI2" s="78"/>
      <c r="AJ2" s="78"/>
      <c r="AK2" s="78"/>
      <c r="AL2" s="78"/>
      <c r="AM2" s="78"/>
      <c r="AN2" s="78"/>
      <c r="AO2" s="78"/>
      <c r="AP2" s="78"/>
      <c r="AQ2" s="78"/>
      <c r="AR2" s="78"/>
      <c r="AS2" s="78"/>
      <c r="AT2" s="78"/>
      <c r="AU2" s="78"/>
      <c r="AV2" s="78"/>
      <c r="AW2" s="78"/>
      <c r="AX2" s="78"/>
      <c r="AY2" s="78"/>
      <c r="AZ2" s="78"/>
      <c r="BA2" s="78"/>
      <c r="BB2" s="78"/>
      <c r="BC2" s="78"/>
      <c r="BD2" s="78"/>
      <c r="BE2" s="78"/>
      <c r="BF2" s="78"/>
      <c r="BG2" s="78"/>
      <c r="BH2" s="78"/>
      <c r="BI2" s="78"/>
      <c r="BJ2" s="78"/>
      <c r="BK2" s="78"/>
      <c r="BL2" s="78"/>
      <c r="BM2" s="78"/>
      <c r="BN2" s="78"/>
      <c r="BO2" s="78"/>
      <c r="BP2" s="78"/>
      <c r="BQ2" s="78"/>
      <c r="BR2" s="78"/>
      <c r="BS2" s="78"/>
      <c r="BT2" s="78"/>
      <c r="BU2" s="78"/>
      <c r="BV2" s="78"/>
      <c r="BW2" s="78"/>
      <c r="BX2" s="78"/>
      <c r="BY2" s="78"/>
      <c r="BZ2" s="78"/>
      <c r="CA2" s="78"/>
      <c r="CB2" s="78"/>
      <c r="CC2" s="78"/>
      <c r="CD2" s="78"/>
      <c r="CE2" s="78"/>
      <c r="CF2" s="78"/>
      <c r="CG2" s="78"/>
      <c r="CH2" s="78"/>
      <c r="CI2" s="78"/>
      <c r="CJ2" s="78"/>
      <c r="CK2" s="78"/>
      <c r="CL2" s="78"/>
      <c r="CM2" s="78"/>
      <c r="CN2" s="78"/>
      <c r="CO2" s="78"/>
      <c r="CP2" s="78"/>
      <c r="CQ2" s="78"/>
      <c r="CR2" s="78"/>
      <c r="CS2" s="78"/>
      <c r="CT2" s="78"/>
      <c r="CU2" s="78"/>
      <c r="CV2" s="78"/>
      <c r="CW2" s="78"/>
      <c r="CX2" s="78"/>
      <c r="CY2" s="78"/>
      <c r="CZ2" s="78"/>
      <c r="DA2" s="78"/>
      <c r="DB2" s="78"/>
      <c r="DC2" s="78"/>
      <c r="DD2" s="78"/>
      <c r="DE2" s="78"/>
      <c r="DF2" s="78"/>
      <c r="DG2" s="78"/>
      <c r="DH2" s="78"/>
      <c r="DI2" s="78"/>
      <c r="DJ2" s="78"/>
      <c r="DK2" s="78"/>
      <c r="DL2" s="78"/>
      <c r="DM2" s="78"/>
      <c r="DN2" s="78"/>
      <c r="DO2" s="78"/>
      <c r="DP2" s="78"/>
      <c r="DQ2" s="78"/>
      <c r="DR2" s="78"/>
      <c r="DS2" s="78"/>
      <c r="DT2" s="78"/>
      <c r="DU2" s="78"/>
      <c r="DV2" s="78"/>
      <c r="DW2" s="78"/>
      <c r="DX2" s="78"/>
      <c r="DY2" s="78"/>
      <c r="DZ2" s="78"/>
      <c r="EA2" s="78"/>
      <c r="EB2" s="78"/>
      <c r="EC2" s="78"/>
      <c r="ED2" s="78"/>
      <c r="EE2" s="78"/>
      <c r="EF2" s="78"/>
      <c r="EG2" s="78"/>
      <c r="EH2" s="78"/>
      <c r="EI2" s="78"/>
      <c r="EJ2" s="78"/>
      <c r="EK2" s="78"/>
      <c r="EL2" s="78"/>
      <c r="EM2" s="78"/>
      <c r="EN2" s="78"/>
      <c r="EO2" s="78"/>
      <c r="EP2" s="78"/>
      <c r="EQ2" s="78"/>
      <c r="ER2" s="78"/>
      <c r="ES2" s="78"/>
      <c r="ET2" s="78"/>
      <c r="EU2" s="78"/>
      <c r="EV2" s="78"/>
      <c r="EW2" s="78"/>
      <c r="EX2" s="78"/>
      <c r="EY2" s="78"/>
      <c r="EZ2" s="78"/>
      <c r="FA2" s="78"/>
      <c r="FB2" s="78"/>
      <c r="FC2" s="78"/>
      <c r="FD2" s="78"/>
      <c r="FE2" s="78"/>
      <c r="FF2" s="78"/>
      <c r="FG2" s="78"/>
      <c r="FH2" s="78"/>
      <c r="FI2" s="78"/>
      <c r="FJ2" s="78"/>
      <c r="FK2" s="78"/>
      <c r="FL2" s="78"/>
      <c r="FM2" s="78"/>
      <c r="FN2" s="78"/>
      <c r="FO2" s="78"/>
      <c r="FP2" s="78"/>
      <c r="FQ2" s="78"/>
      <c r="FR2" s="78"/>
      <c r="FS2" s="78"/>
      <c r="FT2" s="78"/>
      <c r="FU2" s="78"/>
      <c r="FV2" s="78"/>
      <c r="FW2" s="78"/>
      <c r="FX2" s="78"/>
      <c r="FY2" s="78"/>
      <c r="FZ2" s="78"/>
      <c r="GA2" s="78"/>
      <c r="GB2" s="78"/>
      <c r="GC2" s="78"/>
      <c r="GD2" s="78"/>
      <c r="GE2" s="78"/>
      <c r="GF2" s="78"/>
      <c r="GG2" s="78"/>
      <c r="GH2" s="78"/>
      <c r="GI2" s="78"/>
      <c r="GJ2" s="78"/>
      <c r="GK2" s="78"/>
      <c r="GL2" s="78"/>
      <c r="GM2" s="78"/>
      <c r="GN2" s="78"/>
      <c r="GO2" s="78"/>
      <c r="GP2" s="78"/>
      <c r="GQ2" s="78"/>
      <c r="GR2" s="78"/>
      <c r="GS2" s="78"/>
      <c r="GT2" s="78"/>
      <c r="GU2" s="78"/>
      <c r="GV2" s="78"/>
      <c r="GW2" s="78"/>
      <c r="GX2" s="78"/>
      <c r="GY2" s="78"/>
      <c r="GZ2" s="78"/>
      <c r="HA2" s="78"/>
      <c r="HB2" s="78"/>
      <c r="HC2" s="78"/>
      <c r="HD2" s="78"/>
      <c r="HE2" s="80"/>
      <c r="HF2" s="78"/>
      <c r="HG2" s="79"/>
      <c r="HH2" s="78"/>
      <c r="HI2"/>
      <c r="HJ2"/>
      <c r="HK2"/>
      <c r="HL2"/>
      <c r="HM2"/>
      <c r="HN2"/>
      <c r="HO2"/>
      <c r="HP2"/>
      <c r="HQ2"/>
      <c r="HR2"/>
      <c r="HS2"/>
      <c r="HT2"/>
      <c r="HU2"/>
      <c r="HV2"/>
      <c r="HW2"/>
      <c r="HX2"/>
      <c r="HY2"/>
      <c r="HZ2"/>
      <c r="IA2"/>
      <c r="IB2"/>
      <c r="IC2"/>
      <c r="ID2"/>
      <c r="IE2"/>
      <c r="IF2"/>
      <c r="IG2"/>
      <c r="IH2"/>
      <c r="II2"/>
      <c r="IJ2"/>
    </row>
    <row r="3" spans="1:244" s="81" customFormat="1" ht="15.75" thickBot="1" x14ac:dyDescent="0.3">
      <c r="A3" s="195" t="s">
        <v>37</v>
      </c>
      <c r="B3" s="195" t="s">
        <v>215</v>
      </c>
      <c r="C3" s="195" t="s">
        <v>216</v>
      </c>
      <c r="D3" s="198" t="s">
        <v>217</v>
      </c>
      <c r="E3" s="186" t="s">
        <v>218</v>
      </c>
      <c r="F3" s="187"/>
      <c r="G3" s="187"/>
      <c r="H3" s="188"/>
      <c r="I3" s="186" t="s">
        <v>219</v>
      </c>
      <c r="J3" s="187"/>
      <c r="K3" s="187"/>
      <c r="L3" s="188"/>
      <c r="M3" s="186" t="s">
        <v>220</v>
      </c>
      <c r="N3" s="187"/>
      <c r="O3" s="187"/>
      <c r="P3" s="188"/>
      <c r="Q3" s="186" t="s">
        <v>221</v>
      </c>
      <c r="R3" s="187"/>
      <c r="S3" s="187"/>
      <c r="T3" s="188"/>
      <c r="U3" s="186" t="s">
        <v>222</v>
      </c>
      <c r="V3" s="187"/>
      <c r="W3" s="187"/>
      <c r="X3" s="188"/>
      <c r="Y3" s="186" t="s">
        <v>223</v>
      </c>
      <c r="Z3" s="187"/>
      <c r="AA3" s="187"/>
      <c r="AB3" s="188"/>
      <c r="AC3" s="186" t="s">
        <v>224</v>
      </c>
      <c r="AD3" s="187"/>
      <c r="AE3" s="187"/>
      <c r="AF3" s="188"/>
      <c r="AG3" s="186" t="s">
        <v>225</v>
      </c>
      <c r="AH3" s="187"/>
      <c r="AI3" s="187"/>
      <c r="AJ3" s="188"/>
      <c r="AK3" s="186" t="s">
        <v>226</v>
      </c>
      <c r="AL3" s="187"/>
      <c r="AM3" s="187"/>
      <c r="AN3" s="188"/>
      <c r="AO3" s="186" t="s">
        <v>227</v>
      </c>
      <c r="AP3" s="187"/>
      <c r="AQ3" s="187"/>
      <c r="AR3" s="188"/>
      <c r="AS3" s="186" t="s">
        <v>45</v>
      </c>
      <c r="AT3" s="187"/>
      <c r="AU3" s="187"/>
      <c r="AV3" s="188"/>
      <c r="AW3" s="186" t="s">
        <v>46</v>
      </c>
      <c r="AX3" s="187"/>
      <c r="AY3" s="187"/>
      <c r="AZ3" s="188"/>
      <c r="BA3" s="186" t="s">
        <v>47</v>
      </c>
      <c r="BB3" s="187"/>
      <c r="BC3" s="187"/>
      <c r="BD3" s="188"/>
      <c r="BE3" s="186" t="s">
        <v>48</v>
      </c>
      <c r="BF3" s="187"/>
      <c r="BG3" s="187"/>
      <c r="BH3" s="188"/>
      <c r="BI3" s="186" t="s">
        <v>49</v>
      </c>
      <c r="BJ3" s="187"/>
      <c r="BK3" s="187"/>
      <c r="BL3" s="188"/>
      <c r="BM3" s="186" t="s">
        <v>50</v>
      </c>
      <c r="BN3" s="187"/>
      <c r="BO3" s="187"/>
      <c r="BP3" s="188"/>
      <c r="BQ3" s="186" t="s">
        <v>51</v>
      </c>
      <c r="BR3" s="187"/>
      <c r="BS3" s="187"/>
      <c r="BT3" s="188"/>
      <c r="BU3" s="186" t="s">
        <v>52</v>
      </c>
      <c r="BV3" s="187"/>
      <c r="BW3" s="187"/>
      <c r="BX3" s="188"/>
      <c r="BY3" s="186" t="s">
        <v>53</v>
      </c>
      <c r="BZ3" s="187"/>
      <c r="CA3" s="187"/>
      <c r="CB3" s="188"/>
      <c r="CC3" s="189" t="s">
        <v>54</v>
      </c>
      <c r="CD3" s="190"/>
      <c r="CE3" s="190"/>
      <c r="CF3" s="191"/>
      <c r="CG3" s="189" t="s">
        <v>55</v>
      </c>
      <c r="CH3" s="190"/>
      <c r="CI3" s="190"/>
      <c r="CJ3" s="191"/>
      <c r="CK3" s="189" t="s">
        <v>56</v>
      </c>
      <c r="CL3" s="190"/>
      <c r="CM3" s="190"/>
      <c r="CN3" s="191"/>
      <c r="CO3" s="189" t="s">
        <v>38</v>
      </c>
      <c r="CP3" s="190"/>
      <c r="CQ3" s="190"/>
      <c r="CR3" s="191"/>
      <c r="CS3" s="189" t="s">
        <v>39</v>
      </c>
      <c r="CT3" s="190"/>
      <c r="CU3" s="190"/>
      <c r="CV3" s="191"/>
      <c r="CW3" s="189" t="s">
        <v>57</v>
      </c>
      <c r="CX3" s="190"/>
      <c r="CY3" s="190"/>
      <c r="CZ3" s="191"/>
      <c r="DA3" s="189" t="s">
        <v>58</v>
      </c>
      <c r="DB3" s="190"/>
      <c r="DC3" s="190"/>
      <c r="DD3" s="191"/>
      <c r="DE3" s="189" t="s">
        <v>59</v>
      </c>
      <c r="DF3" s="190"/>
      <c r="DG3" s="190"/>
      <c r="DH3" s="191"/>
      <c r="DI3" s="189" t="s">
        <v>60</v>
      </c>
      <c r="DJ3" s="190"/>
      <c r="DK3" s="190"/>
      <c r="DL3" s="191"/>
      <c r="DM3" s="189" t="s">
        <v>228</v>
      </c>
      <c r="DN3" s="190"/>
      <c r="DO3" s="190"/>
      <c r="DP3" s="191"/>
      <c r="DQ3" s="189" t="s">
        <v>61</v>
      </c>
      <c r="DR3" s="190"/>
      <c r="DS3" s="190"/>
      <c r="DT3" s="191"/>
      <c r="DU3" s="189" t="s">
        <v>62</v>
      </c>
      <c r="DV3" s="190"/>
      <c r="DW3" s="190"/>
      <c r="DX3" s="191"/>
      <c r="DY3" s="189" t="s">
        <v>63</v>
      </c>
      <c r="DZ3" s="190"/>
      <c r="EA3" s="190"/>
      <c r="EB3" s="191"/>
      <c r="EC3" s="189" t="s">
        <v>64</v>
      </c>
      <c r="ED3" s="190"/>
      <c r="EE3" s="190"/>
      <c r="EF3" s="191"/>
      <c r="EG3" s="189" t="s">
        <v>65</v>
      </c>
      <c r="EH3" s="190"/>
      <c r="EI3" s="190"/>
      <c r="EJ3" s="191"/>
      <c r="EK3" s="189" t="s">
        <v>188</v>
      </c>
      <c r="EL3" s="190"/>
      <c r="EM3" s="190"/>
      <c r="EN3" s="191"/>
      <c r="EO3" s="189" t="s">
        <v>189</v>
      </c>
      <c r="EP3" s="190"/>
      <c r="EQ3" s="190"/>
      <c r="ER3" s="191"/>
      <c r="ES3" s="189" t="s">
        <v>196</v>
      </c>
      <c r="ET3" s="190"/>
      <c r="EU3" s="190"/>
      <c r="EV3" s="191"/>
      <c r="EW3" s="189" t="s">
        <v>197</v>
      </c>
      <c r="EX3" s="190"/>
      <c r="EY3" s="190"/>
      <c r="EZ3" s="191"/>
      <c r="FA3" s="189" t="s">
        <v>200</v>
      </c>
      <c r="FB3" s="190"/>
      <c r="FC3" s="190"/>
      <c r="FD3" s="191"/>
      <c r="FE3" s="189" t="s">
        <v>201</v>
      </c>
      <c r="FF3" s="190"/>
      <c r="FG3" s="190"/>
      <c r="FH3" s="191"/>
      <c r="FI3" s="189" t="s">
        <v>202</v>
      </c>
      <c r="FJ3" s="190"/>
      <c r="FK3" s="190"/>
      <c r="FL3" s="191"/>
      <c r="FM3" s="189" t="s">
        <v>205</v>
      </c>
      <c r="FN3" s="190"/>
      <c r="FO3" s="190"/>
      <c r="FP3" s="191"/>
      <c r="FQ3" s="189" t="s">
        <v>206</v>
      </c>
      <c r="FR3" s="190"/>
      <c r="FS3" s="190"/>
      <c r="FT3" s="191"/>
      <c r="FU3" s="189" t="s">
        <v>207</v>
      </c>
      <c r="FV3" s="190"/>
      <c r="FW3" s="190"/>
      <c r="FX3" s="191"/>
      <c r="FY3" s="189" t="s">
        <v>209</v>
      </c>
      <c r="FZ3" s="190"/>
      <c r="GA3" s="190"/>
      <c r="GB3" s="191"/>
      <c r="GC3" s="189" t="s">
        <v>210</v>
      </c>
      <c r="GD3" s="190"/>
      <c r="GE3" s="190"/>
      <c r="GF3" s="191"/>
      <c r="GG3" s="189" t="s">
        <v>211</v>
      </c>
      <c r="GH3" s="190"/>
      <c r="GI3" s="190"/>
      <c r="GJ3" s="191"/>
      <c r="GK3" s="189" t="s">
        <v>212</v>
      </c>
      <c r="GL3" s="190"/>
      <c r="GM3" s="190"/>
      <c r="GN3" s="191"/>
      <c r="GO3" s="189" t="s">
        <v>213</v>
      </c>
      <c r="GP3" s="190"/>
      <c r="GQ3" s="190"/>
      <c r="GR3" s="191"/>
      <c r="GS3" s="189" t="s">
        <v>229</v>
      </c>
      <c r="GT3" s="190"/>
      <c r="GU3" s="190"/>
      <c r="GV3" s="191"/>
      <c r="GW3" s="189" t="s">
        <v>230</v>
      </c>
      <c r="GX3" s="190"/>
      <c r="GY3" s="190"/>
      <c r="GZ3" s="191"/>
      <c r="HA3" s="189" t="s">
        <v>231</v>
      </c>
      <c r="HB3" s="190"/>
      <c r="HC3" s="190"/>
      <c r="HD3" s="191"/>
      <c r="HE3" s="192" t="s">
        <v>9</v>
      </c>
      <c r="HF3" s="193"/>
      <c r="HG3" s="193"/>
      <c r="HH3" s="194"/>
      <c r="HI3"/>
      <c r="HJ3"/>
      <c r="HK3"/>
      <c r="HL3"/>
      <c r="HM3"/>
      <c r="HN3"/>
      <c r="HO3"/>
      <c r="HP3"/>
      <c r="HQ3"/>
      <c r="HR3"/>
      <c r="HS3"/>
      <c r="HT3"/>
      <c r="HU3"/>
      <c r="HV3"/>
      <c r="HW3"/>
      <c r="HX3"/>
      <c r="HY3"/>
      <c r="HZ3"/>
      <c r="IA3"/>
      <c r="IB3"/>
      <c r="IC3"/>
      <c r="ID3"/>
      <c r="IE3"/>
      <c r="IF3"/>
      <c r="IG3"/>
      <c r="IH3"/>
      <c r="II3"/>
      <c r="IJ3"/>
    </row>
    <row r="4" spans="1:244" s="81" customFormat="1" ht="15.75" thickBot="1" x14ac:dyDescent="0.3">
      <c r="A4" s="196"/>
      <c r="B4" s="196"/>
      <c r="C4" s="196"/>
      <c r="D4" s="199"/>
      <c r="E4" s="186" t="s">
        <v>232</v>
      </c>
      <c r="F4" s="187"/>
      <c r="G4" s="187"/>
      <c r="H4" s="188"/>
      <c r="I4" s="186" t="s">
        <v>233</v>
      </c>
      <c r="J4" s="187"/>
      <c r="K4" s="187"/>
      <c r="L4" s="188"/>
      <c r="M4" s="186" t="s">
        <v>234</v>
      </c>
      <c r="N4" s="187"/>
      <c r="O4" s="187"/>
      <c r="P4" s="188"/>
      <c r="Q4" s="183" t="s">
        <v>235</v>
      </c>
      <c r="R4" s="184"/>
      <c r="S4" s="184"/>
      <c r="T4" s="185"/>
      <c r="U4" s="183" t="s">
        <v>236</v>
      </c>
      <c r="V4" s="184"/>
      <c r="W4" s="184"/>
      <c r="X4" s="185"/>
      <c r="Y4" s="183" t="s">
        <v>237</v>
      </c>
      <c r="Z4" s="184"/>
      <c r="AA4" s="184"/>
      <c r="AB4" s="185"/>
      <c r="AC4" s="183" t="s">
        <v>238</v>
      </c>
      <c r="AD4" s="184"/>
      <c r="AE4" s="184"/>
      <c r="AF4" s="185"/>
      <c r="AG4" s="183" t="s">
        <v>239</v>
      </c>
      <c r="AH4" s="184"/>
      <c r="AI4" s="184"/>
      <c r="AJ4" s="185"/>
      <c r="AK4" s="183" t="s">
        <v>240</v>
      </c>
      <c r="AL4" s="184"/>
      <c r="AM4" s="184"/>
      <c r="AN4" s="185"/>
      <c r="AO4" s="183" t="s">
        <v>241</v>
      </c>
      <c r="AP4" s="184"/>
      <c r="AQ4" s="184"/>
      <c r="AR4" s="185"/>
      <c r="AS4" s="183" t="s">
        <v>242</v>
      </c>
      <c r="AT4" s="184"/>
      <c r="AU4" s="184"/>
      <c r="AV4" s="185"/>
      <c r="AW4" s="183" t="s">
        <v>243</v>
      </c>
      <c r="AX4" s="184"/>
      <c r="AY4" s="184"/>
      <c r="AZ4" s="185"/>
      <c r="BA4" s="183" t="s">
        <v>244</v>
      </c>
      <c r="BB4" s="184"/>
      <c r="BC4" s="184"/>
      <c r="BD4" s="185"/>
      <c r="BE4" s="183" t="s">
        <v>245</v>
      </c>
      <c r="BF4" s="184"/>
      <c r="BG4" s="184"/>
      <c r="BH4" s="185"/>
      <c r="BI4" s="183" t="s">
        <v>246</v>
      </c>
      <c r="BJ4" s="184"/>
      <c r="BK4" s="184"/>
      <c r="BL4" s="185"/>
      <c r="BM4" s="183" t="s">
        <v>247</v>
      </c>
      <c r="BN4" s="184"/>
      <c r="BO4" s="184"/>
      <c r="BP4" s="185"/>
      <c r="BQ4" s="183" t="s">
        <v>248</v>
      </c>
      <c r="BR4" s="184"/>
      <c r="BS4" s="184"/>
      <c r="BT4" s="185"/>
      <c r="BU4" s="183" t="s">
        <v>249</v>
      </c>
      <c r="BV4" s="184"/>
      <c r="BW4" s="184"/>
      <c r="BX4" s="185"/>
      <c r="BY4" s="183" t="s">
        <v>250</v>
      </c>
      <c r="BZ4" s="184"/>
      <c r="CA4" s="184"/>
      <c r="CB4" s="185"/>
      <c r="CC4" s="183" t="s">
        <v>251</v>
      </c>
      <c r="CD4" s="184"/>
      <c r="CE4" s="184"/>
      <c r="CF4" s="185"/>
      <c r="CG4" s="183" t="s">
        <v>252</v>
      </c>
      <c r="CH4" s="184"/>
      <c r="CI4" s="184"/>
      <c r="CJ4" s="185"/>
      <c r="CK4" s="183" t="s">
        <v>253</v>
      </c>
      <c r="CL4" s="184"/>
      <c r="CM4" s="184"/>
      <c r="CN4" s="185"/>
      <c r="CO4" s="183" t="s">
        <v>254</v>
      </c>
      <c r="CP4" s="184"/>
      <c r="CQ4" s="184"/>
      <c r="CR4" s="185"/>
      <c r="CS4" s="183" t="s">
        <v>255</v>
      </c>
      <c r="CT4" s="184"/>
      <c r="CU4" s="184"/>
      <c r="CV4" s="185"/>
      <c r="CW4" s="183" t="s">
        <v>256</v>
      </c>
      <c r="CX4" s="184"/>
      <c r="CY4" s="184"/>
      <c r="CZ4" s="185"/>
      <c r="DA4" s="183" t="s">
        <v>257</v>
      </c>
      <c r="DB4" s="184"/>
      <c r="DC4" s="184"/>
      <c r="DD4" s="185"/>
      <c r="DE4" s="183" t="s">
        <v>258</v>
      </c>
      <c r="DF4" s="184"/>
      <c r="DG4" s="184"/>
      <c r="DH4" s="185"/>
      <c r="DI4" s="183" t="s">
        <v>259</v>
      </c>
      <c r="DJ4" s="184"/>
      <c r="DK4" s="184"/>
      <c r="DL4" s="185"/>
      <c r="DM4" s="183" t="s">
        <v>260</v>
      </c>
      <c r="DN4" s="184"/>
      <c r="DO4" s="184"/>
      <c r="DP4" s="185"/>
      <c r="DQ4" s="183" t="s">
        <v>261</v>
      </c>
      <c r="DR4" s="184"/>
      <c r="DS4" s="184"/>
      <c r="DT4" s="185"/>
      <c r="DU4" s="183" t="s">
        <v>262</v>
      </c>
      <c r="DV4" s="184"/>
      <c r="DW4" s="184"/>
      <c r="DX4" s="185"/>
      <c r="DY4" s="183" t="s">
        <v>263</v>
      </c>
      <c r="DZ4" s="184"/>
      <c r="EA4" s="184"/>
      <c r="EB4" s="185"/>
      <c r="EC4" s="183" t="s">
        <v>264</v>
      </c>
      <c r="ED4" s="184"/>
      <c r="EE4" s="184"/>
      <c r="EF4" s="185"/>
      <c r="EG4" s="183" t="s">
        <v>265</v>
      </c>
      <c r="EH4" s="184"/>
      <c r="EI4" s="184"/>
      <c r="EJ4" s="185"/>
      <c r="EK4" s="183" t="s">
        <v>266</v>
      </c>
      <c r="EL4" s="184"/>
      <c r="EM4" s="184"/>
      <c r="EN4" s="185"/>
      <c r="EO4" s="183" t="s">
        <v>267</v>
      </c>
      <c r="EP4" s="184"/>
      <c r="EQ4" s="184"/>
      <c r="ER4" s="185"/>
      <c r="ES4" s="183" t="s">
        <v>268</v>
      </c>
      <c r="ET4" s="184"/>
      <c r="EU4" s="184"/>
      <c r="EV4" s="185"/>
      <c r="EW4" s="183" t="s">
        <v>269</v>
      </c>
      <c r="EX4" s="184"/>
      <c r="EY4" s="184"/>
      <c r="EZ4" s="185"/>
      <c r="FA4" s="183" t="s">
        <v>270</v>
      </c>
      <c r="FB4" s="184"/>
      <c r="FC4" s="184"/>
      <c r="FD4" s="185"/>
      <c r="FE4" s="183" t="s">
        <v>271</v>
      </c>
      <c r="FF4" s="184"/>
      <c r="FG4" s="184"/>
      <c r="FH4" s="185"/>
      <c r="FI4" s="183" t="s">
        <v>272</v>
      </c>
      <c r="FJ4" s="184"/>
      <c r="FK4" s="184"/>
      <c r="FL4" s="185"/>
      <c r="FM4" s="183" t="s">
        <v>273</v>
      </c>
      <c r="FN4" s="184"/>
      <c r="FO4" s="184"/>
      <c r="FP4" s="185"/>
      <c r="FQ4" s="183" t="s">
        <v>274</v>
      </c>
      <c r="FR4" s="184"/>
      <c r="FS4" s="184"/>
      <c r="FT4" s="185"/>
      <c r="FU4" s="183" t="s">
        <v>275</v>
      </c>
      <c r="FV4" s="184"/>
      <c r="FW4" s="184"/>
      <c r="FX4" s="185"/>
      <c r="FY4" s="183" t="s">
        <v>276</v>
      </c>
      <c r="FZ4" s="184"/>
      <c r="GA4" s="184"/>
      <c r="GB4" s="185"/>
      <c r="GC4" s="183" t="s">
        <v>277</v>
      </c>
      <c r="GD4" s="184"/>
      <c r="GE4" s="184"/>
      <c r="GF4" s="185"/>
      <c r="GG4" s="183" t="s">
        <v>278</v>
      </c>
      <c r="GH4" s="184"/>
      <c r="GI4" s="184"/>
      <c r="GJ4" s="185"/>
      <c r="GK4" s="183" t="s">
        <v>279</v>
      </c>
      <c r="GL4" s="184"/>
      <c r="GM4" s="184"/>
      <c r="GN4" s="185"/>
      <c r="GO4" s="183" t="s">
        <v>280</v>
      </c>
      <c r="GP4" s="184"/>
      <c r="GQ4" s="184"/>
      <c r="GR4" s="185"/>
      <c r="GS4" s="183" t="s">
        <v>281</v>
      </c>
      <c r="GT4" s="184"/>
      <c r="GU4" s="184"/>
      <c r="GV4" s="185"/>
      <c r="GW4" s="183" t="s">
        <v>282</v>
      </c>
      <c r="GX4" s="184"/>
      <c r="GY4" s="184"/>
      <c r="GZ4" s="185"/>
      <c r="HA4" s="183" t="s">
        <v>283</v>
      </c>
      <c r="HB4" s="184"/>
      <c r="HC4" s="184"/>
      <c r="HD4" s="185"/>
      <c r="HE4" s="186"/>
      <c r="HF4" s="187"/>
      <c r="HG4" s="187"/>
      <c r="HH4" s="188"/>
      <c r="HI4"/>
      <c r="HJ4"/>
      <c r="HK4"/>
      <c r="HL4"/>
      <c r="HM4"/>
      <c r="HN4"/>
      <c r="HO4"/>
      <c r="HP4"/>
      <c r="HQ4"/>
      <c r="HR4"/>
      <c r="HS4"/>
      <c r="HT4"/>
      <c r="HU4"/>
      <c r="HV4"/>
      <c r="HW4"/>
      <c r="HX4"/>
      <c r="HY4"/>
      <c r="HZ4"/>
      <c r="IA4"/>
      <c r="IB4"/>
      <c r="IC4"/>
      <c r="ID4"/>
      <c r="IE4"/>
      <c r="IF4"/>
      <c r="IG4"/>
      <c r="IH4"/>
      <c r="II4"/>
      <c r="IJ4"/>
    </row>
    <row r="5" spans="1:244" s="90" customFormat="1" ht="57" thickBot="1" x14ac:dyDescent="0.3">
      <c r="A5" s="197"/>
      <c r="B5" s="197"/>
      <c r="C5" s="197"/>
      <c r="D5" s="200"/>
      <c r="E5" s="82" t="s">
        <v>284</v>
      </c>
      <c r="F5" s="83" t="s">
        <v>285</v>
      </c>
      <c r="G5" s="84" t="s">
        <v>286</v>
      </c>
      <c r="H5" s="85" t="s">
        <v>287</v>
      </c>
      <c r="I5" s="82" t="s">
        <v>284</v>
      </c>
      <c r="J5" s="83" t="s">
        <v>285</v>
      </c>
      <c r="K5" s="84" t="s">
        <v>286</v>
      </c>
      <c r="L5" s="85" t="s">
        <v>287</v>
      </c>
      <c r="M5" s="82" t="s">
        <v>284</v>
      </c>
      <c r="N5" s="83" t="s">
        <v>285</v>
      </c>
      <c r="O5" s="84" t="s">
        <v>286</v>
      </c>
      <c r="P5" s="85" t="s">
        <v>287</v>
      </c>
      <c r="Q5" s="82" t="s">
        <v>284</v>
      </c>
      <c r="R5" s="83" t="s">
        <v>285</v>
      </c>
      <c r="S5" s="84" t="s">
        <v>286</v>
      </c>
      <c r="T5" s="85" t="s">
        <v>287</v>
      </c>
      <c r="U5" s="82" t="s">
        <v>284</v>
      </c>
      <c r="V5" s="83" t="s">
        <v>285</v>
      </c>
      <c r="W5" s="84" t="s">
        <v>286</v>
      </c>
      <c r="X5" s="85" t="s">
        <v>287</v>
      </c>
      <c r="Y5" s="82" t="s">
        <v>284</v>
      </c>
      <c r="Z5" s="83" t="s">
        <v>285</v>
      </c>
      <c r="AA5" s="84" t="s">
        <v>286</v>
      </c>
      <c r="AB5" s="85" t="s">
        <v>287</v>
      </c>
      <c r="AC5" s="82" t="s">
        <v>284</v>
      </c>
      <c r="AD5" s="83" t="s">
        <v>285</v>
      </c>
      <c r="AE5" s="84" t="s">
        <v>286</v>
      </c>
      <c r="AF5" s="85" t="s">
        <v>287</v>
      </c>
      <c r="AG5" s="82" t="s">
        <v>284</v>
      </c>
      <c r="AH5" s="83" t="s">
        <v>285</v>
      </c>
      <c r="AI5" s="84" t="s">
        <v>286</v>
      </c>
      <c r="AJ5" s="85" t="s">
        <v>287</v>
      </c>
      <c r="AK5" s="82" t="s">
        <v>284</v>
      </c>
      <c r="AL5" s="83" t="s">
        <v>285</v>
      </c>
      <c r="AM5" s="84" t="s">
        <v>286</v>
      </c>
      <c r="AN5" s="85" t="s">
        <v>287</v>
      </c>
      <c r="AO5" s="82" t="s">
        <v>284</v>
      </c>
      <c r="AP5" s="83" t="s">
        <v>285</v>
      </c>
      <c r="AQ5" s="84" t="s">
        <v>286</v>
      </c>
      <c r="AR5" s="85" t="s">
        <v>287</v>
      </c>
      <c r="AS5" s="82" t="s">
        <v>284</v>
      </c>
      <c r="AT5" s="83" t="s">
        <v>285</v>
      </c>
      <c r="AU5" s="84" t="s">
        <v>286</v>
      </c>
      <c r="AV5" s="85" t="s">
        <v>287</v>
      </c>
      <c r="AW5" s="82" t="s">
        <v>284</v>
      </c>
      <c r="AX5" s="83" t="s">
        <v>285</v>
      </c>
      <c r="AY5" s="84" t="s">
        <v>286</v>
      </c>
      <c r="AZ5" s="85" t="s">
        <v>287</v>
      </c>
      <c r="BA5" s="82" t="s">
        <v>284</v>
      </c>
      <c r="BB5" s="83" t="s">
        <v>285</v>
      </c>
      <c r="BC5" s="84" t="s">
        <v>286</v>
      </c>
      <c r="BD5" s="85" t="s">
        <v>287</v>
      </c>
      <c r="BE5" s="82" t="s">
        <v>284</v>
      </c>
      <c r="BF5" s="83" t="s">
        <v>285</v>
      </c>
      <c r="BG5" s="84" t="s">
        <v>286</v>
      </c>
      <c r="BH5" s="85" t="s">
        <v>287</v>
      </c>
      <c r="BI5" s="82" t="s">
        <v>284</v>
      </c>
      <c r="BJ5" s="83" t="s">
        <v>285</v>
      </c>
      <c r="BK5" s="84" t="s">
        <v>286</v>
      </c>
      <c r="BL5" s="85" t="s">
        <v>287</v>
      </c>
      <c r="BM5" s="82" t="s">
        <v>284</v>
      </c>
      <c r="BN5" s="83" t="s">
        <v>285</v>
      </c>
      <c r="BO5" s="84" t="s">
        <v>286</v>
      </c>
      <c r="BP5" s="85" t="s">
        <v>287</v>
      </c>
      <c r="BQ5" s="82" t="s">
        <v>284</v>
      </c>
      <c r="BR5" s="83" t="s">
        <v>285</v>
      </c>
      <c r="BS5" s="84" t="s">
        <v>286</v>
      </c>
      <c r="BT5" s="85" t="s">
        <v>287</v>
      </c>
      <c r="BU5" s="82" t="s">
        <v>284</v>
      </c>
      <c r="BV5" s="83" t="s">
        <v>285</v>
      </c>
      <c r="BW5" s="84" t="s">
        <v>286</v>
      </c>
      <c r="BX5" s="85" t="s">
        <v>287</v>
      </c>
      <c r="BY5" s="82" t="s">
        <v>284</v>
      </c>
      <c r="BZ5" s="83" t="s">
        <v>285</v>
      </c>
      <c r="CA5" s="84" t="s">
        <v>286</v>
      </c>
      <c r="CB5" s="85" t="s">
        <v>287</v>
      </c>
      <c r="CC5" s="82" t="s">
        <v>284</v>
      </c>
      <c r="CD5" s="83" t="s">
        <v>285</v>
      </c>
      <c r="CE5" s="84" t="s">
        <v>286</v>
      </c>
      <c r="CF5" s="85" t="s">
        <v>287</v>
      </c>
      <c r="CG5" s="82" t="s">
        <v>284</v>
      </c>
      <c r="CH5" s="83" t="s">
        <v>285</v>
      </c>
      <c r="CI5" s="84" t="s">
        <v>286</v>
      </c>
      <c r="CJ5" s="85" t="s">
        <v>287</v>
      </c>
      <c r="CK5" s="82" t="s">
        <v>284</v>
      </c>
      <c r="CL5" s="83" t="s">
        <v>285</v>
      </c>
      <c r="CM5" s="84" t="s">
        <v>286</v>
      </c>
      <c r="CN5" s="85" t="s">
        <v>287</v>
      </c>
      <c r="CO5" s="82" t="s">
        <v>284</v>
      </c>
      <c r="CP5" s="83" t="s">
        <v>285</v>
      </c>
      <c r="CQ5" s="84" t="s">
        <v>286</v>
      </c>
      <c r="CR5" s="85" t="s">
        <v>287</v>
      </c>
      <c r="CS5" s="82" t="s">
        <v>284</v>
      </c>
      <c r="CT5" s="83" t="s">
        <v>285</v>
      </c>
      <c r="CU5" s="84" t="s">
        <v>286</v>
      </c>
      <c r="CV5" s="85" t="s">
        <v>287</v>
      </c>
      <c r="CW5" s="82" t="s">
        <v>284</v>
      </c>
      <c r="CX5" s="83" t="s">
        <v>285</v>
      </c>
      <c r="CY5" s="84" t="s">
        <v>286</v>
      </c>
      <c r="CZ5" s="85" t="s">
        <v>287</v>
      </c>
      <c r="DA5" s="82" t="s">
        <v>284</v>
      </c>
      <c r="DB5" s="83" t="s">
        <v>285</v>
      </c>
      <c r="DC5" s="84" t="s">
        <v>286</v>
      </c>
      <c r="DD5" s="85" t="s">
        <v>287</v>
      </c>
      <c r="DE5" s="82" t="s">
        <v>284</v>
      </c>
      <c r="DF5" s="83" t="s">
        <v>285</v>
      </c>
      <c r="DG5" s="84" t="s">
        <v>286</v>
      </c>
      <c r="DH5" s="85" t="s">
        <v>287</v>
      </c>
      <c r="DI5" s="82" t="s">
        <v>284</v>
      </c>
      <c r="DJ5" s="83" t="s">
        <v>285</v>
      </c>
      <c r="DK5" s="84" t="s">
        <v>286</v>
      </c>
      <c r="DL5" s="85" t="s">
        <v>287</v>
      </c>
      <c r="DM5" s="82" t="s">
        <v>284</v>
      </c>
      <c r="DN5" s="83" t="s">
        <v>285</v>
      </c>
      <c r="DO5" s="84" t="s">
        <v>286</v>
      </c>
      <c r="DP5" s="85" t="s">
        <v>287</v>
      </c>
      <c r="DQ5" s="82" t="s">
        <v>284</v>
      </c>
      <c r="DR5" s="83" t="s">
        <v>285</v>
      </c>
      <c r="DS5" s="84" t="s">
        <v>286</v>
      </c>
      <c r="DT5" s="85" t="s">
        <v>287</v>
      </c>
      <c r="DU5" s="82" t="s">
        <v>284</v>
      </c>
      <c r="DV5" s="83" t="s">
        <v>285</v>
      </c>
      <c r="DW5" s="84" t="s">
        <v>286</v>
      </c>
      <c r="DX5" s="85" t="s">
        <v>287</v>
      </c>
      <c r="DY5" s="82" t="s">
        <v>284</v>
      </c>
      <c r="DZ5" s="83" t="s">
        <v>285</v>
      </c>
      <c r="EA5" s="84" t="s">
        <v>286</v>
      </c>
      <c r="EB5" s="85" t="s">
        <v>287</v>
      </c>
      <c r="EC5" s="82" t="s">
        <v>284</v>
      </c>
      <c r="ED5" s="83" t="s">
        <v>285</v>
      </c>
      <c r="EE5" s="84" t="s">
        <v>286</v>
      </c>
      <c r="EF5" s="85" t="s">
        <v>287</v>
      </c>
      <c r="EG5" s="82" t="s">
        <v>284</v>
      </c>
      <c r="EH5" s="83" t="s">
        <v>285</v>
      </c>
      <c r="EI5" s="84" t="s">
        <v>286</v>
      </c>
      <c r="EJ5" s="85" t="s">
        <v>287</v>
      </c>
      <c r="EK5" s="82" t="s">
        <v>284</v>
      </c>
      <c r="EL5" s="83" t="s">
        <v>285</v>
      </c>
      <c r="EM5" s="84" t="s">
        <v>286</v>
      </c>
      <c r="EN5" s="85" t="s">
        <v>287</v>
      </c>
      <c r="EO5" s="82" t="s">
        <v>284</v>
      </c>
      <c r="EP5" s="83" t="s">
        <v>285</v>
      </c>
      <c r="EQ5" s="84" t="s">
        <v>286</v>
      </c>
      <c r="ER5" s="85" t="s">
        <v>287</v>
      </c>
      <c r="ES5" s="82" t="s">
        <v>284</v>
      </c>
      <c r="ET5" s="83" t="s">
        <v>285</v>
      </c>
      <c r="EU5" s="84" t="s">
        <v>286</v>
      </c>
      <c r="EV5" s="85" t="s">
        <v>287</v>
      </c>
      <c r="EW5" s="82" t="s">
        <v>284</v>
      </c>
      <c r="EX5" s="83" t="s">
        <v>285</v>
      </c>
      <c r="EY5" s="84" t="s">
        <v>286</v>
      </c>
      <c r="EZ5" s="85" t="s">
        <v>287</v>
      </c>
      <c r="FA5" s="82" t="s">
        <v>284</v>
      </c>
      <c r="FB5" s="83" t="s">
        <v>285</v>
      </c>
      <c r="FC5" s="84" t="s">
        <v>286</v>
      </c>
      <c r="FD5" s="85" t="s">
        <v>287</v>
      </c>
      <c r="FE5" s="82" t="s">
        <v>284</v>
      </c>
      <c r="FF5" s="83" t="s">
        <v>285</v>
      </c>
      <c r="FG5" s="84" t="s">
        <v>286</v>
      </c>
      <c r="FH5" s="85" t="s">
        <v>287</v>
      </c>
      <c r="FI5" s="82" t="s">
        <v>284</v>
      </c>
      <c r="FJ5" s="83" t="s">
        <v>285</v>
      </c>
      <c r="FK5" s="84" t="s">
        <v>286</v>
      </c>
      <c r="FL5" s="85" t="s">
        <v>287</v>
      </c>
      <c r="FM5" s="82" t="s">
        <v>284</v>
      </c>
      <c r="FN5" s="83" t="s">
        <v>285</v>
      </c>
      <c r="FO5" s="84" t="s">
        <v>286</v>
      </c>
      <c r="FP5" s="85" t="s">
        <v>287</v>
      </c>
      <c r="FQ5" s="82" t="s">
        <v>284</v>
      </c>
      <c r="FR5" s="83" t="s">
        <v>285</v>
      </c>
      <c r="FS5" s="84" t="s">
        <v>286</v>
      </c>
      <c r="FT5" s="85" t="s">
        <v>287</v>
      </c>
      <c r="FU5" s="82" t="s">
        <v>284</v>
      </c>
      <c r="FV5" s="83" t="s">
        <v>285</v>
      </c>
      <c r="FW5" s="84" t="s">
        <v>286</v>
      </c>
      <c r="FX5" s="85" t="s">
        <v>287</v>
      </c>
      <c r="FY5" s="82" t="s">
        <v>284</v>
      </c>
      <c r="FZ5" s="83" t="s">
        <v>285</v>
      </c>
      <c r="GA5" s="84" t="s">
        <v>286</v>
      </c>
      <c r="GB5" s="85" t="s">
        <v>287</v>
      </c>
      <c r="GC5" s="82" t="s">
        <v>284</v>
      </c>
      <c r="GD5" s="83" t="s">
        <v>285</v>
      </c>
      <c r="GE5" s="84" t="s">
        <v>286</v>
      </c>
      <c r="GF5" s="85" t="s">
        <v>287</v>
      </c>
      <c r="GG5" s="82" t="s">
        <v>284</v>
      </c>
      <c r="GH5" s="83" t="s">
        <v>285</v>
      </c>
      <c r="GI5" s="84" t="s">
        <v>286</v>
      </c>
      <c r="GJ5" s="85" t="s">
        <v>287</v>
      </c>
      <c r="GK5" s="82" t="s">
        <v>284</v>
      </c>
      <c r="GL5" s="83" t="s">
        <v>285</v>
      </c>
      <c r="GM5" s="84" t="s">
        <v>286</v>
      </c>
      <c r="GN5" s="85" t="s">
        <v>287</v>
      </c>
      <c r="GO5" s="82" t="s">
        <v>284</v>
      </c>
      <c r="GP5" s="83" t="s">
        <v>285</v>
      </c>
      <c r="GQ5" s="84" t="s">
        <v>286</v>
      </c>
      <c r="GR5" s="85" t="s">
        <v>287</v>
      </c>
      <c r="GS5" s="82" t="s">
        <v>284</v>
      </c>
      <c r="GT5" s="83" t="s">
        <v>285</v>
      </c>
      <c r="GU5" s="84" t="s">
        <v>286</v>
      </c>
      <c r="GV5" s="85" t="s">
        <v>287</v>
      </c>
      <c r="GW5" s="82" t="s">
        <v>284</v>
      </c>
      <c r="GX5" s="83" t="s">
        <v>285</v>
      </c>
      <c r="GY5" s="84" t="s">
        <v>286</v>
      </c>
      <c r="GZ5" s="85" t="s">
        <v>287</v>
      </c>
      <c r="HA5" s="82" t="s">
        <v>284</v>
      </c>
      <c r="HB5" s="83" t="s">
        <v>285</v>
      </c>
      <c r="HC5" s="84" t="s">
        <v>286</v>
      </c>
      <c r="HD5" s="85" t="s">
        <v>287</v>
      </c>
      <c r="HE5" s="86" t="s">
        <v>288</v>
      </c>
      <c r="HF5" s="87" t="s">
        <v>289</v>
      </c>
      <c r="HG5" s="88" t="s">
        <v>290</v>
      </c>
      <c r="HH5" s="89" t="s">
        <v>291</v>
      </c>
      <c r="HI5"/>
      <c r="HJ5"/>
      <c r="HK5"/>
      <c r="HL5"/>
      <c r="HM5"/>
      <c r="HN5"/>
      <c r="HO5"/>
      <c r="HP5"/>
      <c r="HQ5"/>
      <c r="HR5"/>
      <c r="HS5"/>
      <c r="HT5"/>
      <c r="HU5"/>
      <c r="HV5"/>
      <c r="HW5"/>
      <c r="HX5"/>
      <c r="HY5"/>
      <c r="HZ5"/>
      <c r="IA5"/>
      <c r="IB5"/>
      <c r="IC5"/>
      <c r="ID5"/>
      <c r="IE5"/>
      <c r="IF5"/>
      <c r="IG5"/>
      <c r="IH5"/>
      <c r="II5"/>
      <c r="IJ5"/>
    </row>
    <row r="6" spans="1:244" s="107" customFormat="1" ht="23.25" hidden="1" thickBot="1" x14ac:dyDescent="0.25">
      <c r="A6" s="91" t="s">
        <v>292</v>
      </c>
      <c r="B6" s="92" t="s">
        <v>293</v>
      </c>
      <c r="C6" s="93" t="s">
        <v>294</v>
      </c>
      <c r="D6" s="93" t="s">
        <v>295</v>
      </c>
      <c r="E6" s="94" t="s">
        <v>296</v>
      </c>
      <c r="F6" s="95" t="s">
        <v>297</v>
      </c>
      <c r="G6" s="96" t="s">
        <v>298</v>
      </c>
      <c r="H6" s="97" t="s">
        <v>299</v>
      </c>
      <c r="I6" s="98" t="s">
        <v>300</v>
      </c>
      <c r="J6" s="99" t="s">
        <v>301</v>
      </c>
      <c r="K6" s="96" t="s">
        <v>298</v>
      </c>
      <c r="L6" s="100" t="s">
        <v>302</v>
      </c>
      <c r="M6" s="101" t="s">
        <v>303</v>
      </c>
      <c r="N6" s="102" t="s">
        <v>304</v>
      </c>
      <c r="O6" s="96" t="s">
        <v>298</v>
      </c>
      <c r="P6" s="103" t="s">
        <v>305</v>
      </c>
      <c r="Q6" s="104" t="s">
        <v>306</v>
      </c>
      <c r="R6" s="102" t="s">
        <v>307</v>
      </c>
      <c r="S6" s="96" t="s">
        <v>298</v>
      </c>
      <c r="T6" s="103" t="s">
        <v>308</v>
      </c>
      <c r="U6" s="101" t="s">
        <v>309</v>
      </c>
      <c r="V6" s="102" t="s">
        <v>310</v>
      </c>
      <c r="W6" s="96" t="s">
        <v>298</v>
      </c>
      <c r="X6" s="103" t="s">
        <v>311</v>
      </c>
      <c r="Y6" s="101" t="s">
        <v>312</v>
      </c>
      <c r="Z6" s="102" t="s">
        <v>313</v>
      </c>
      <c r="AA6" s="96" t="s">
        <v>298</v>
      </c>
      <c r="AB6" s="103" t="s">
        <v>314</v>
      </c>
      <c r="AC6" s="101" t="s">
        <v>315</v>
      </c>
      <c r="AD6" s="102" t="s">
        <v>316</v>
      </c>
      <c r="AE6" s="96" t="s">
        <v>298</v>
      </c>
      <c r="AF6" s="103" t="s">
        <v>317</v>
      </c>
      <c r="AG6" s="101" t="s">
        <v>318</v>
      </c>
      <c r="AH6" s="102" t="s">
        <v>319</v>
      </c>
      <c r="AI6" s="96" t="s">
        <v>298</v>
      </c>
      <c r="AJ6" s="103" t="s">
        <v>320</v>
      </c>
      <c r="AK6" s="101" t="s">
        <v>321</v>
      </c>
      <c r="AL6" s="102" t="s">
        <v>322</v>
      </c>
      <c r="AM6" s="96" t="s">
        <v>298</v>
      </c>
      <c r="AN6" s="103" t="s">
        <v>323</v>
      </c>
      <c r="AO6" s="101" t="s">
        <v>324</v>
      </c>
      <c r="AP6" s="102" t="s">
        <v>325</v>
      </c>
      <c r="AQ6" s="96" t="s">
        <v>298</v>
      </c>
      <c r="AR6" s="103" t="s">
        <v>326</v>
      </c>
      <c r="AS6" s="101" t="s">
        <v>327</v>
      </c>
      <c r="AT6" s="102" t="s">
        <v>328</v>
      </c>
      <c r="AU6" s="96" t="s">
        <v>298</v>
      </c>
      <c r="AV6" s="103" t="s">
        <v>329</v>
      </c>
      <c r="AW6" s="101" t="s">
        <v>330</v>
      </c>
      <c r="AX6" s="102" t="s">
        <v>331</v>
      </c>
      <c r="AY6" s="96" t="s">
        <v>298</v>
      </c>
      <c r="AZ6" s="103" t="s">
        <v>332</v>
      </c>
      <c r="BA6" s="101" t="s">
        <v>333</v>
      </c>
      <c r="BB6" s="102" t="s">
        <v>334</v>
      </c>
      <c r="BC6" s="96" t="s">
        <v>298</v>
      </c>
      <c r="BD6" s="103" t="s">
        <v>335</v>
      </c>
      <c r="BE6" s="101" t="s">
        <v>336</v>
      </c>
      <c r="BF6" s="102" t="s">
        <v>337</v>
      </c>
      <c r="BG6" s="96" t="s">
        <v>298</v>
      </c>
      <c r="BH6" s="103" t="s">
        <v>338</v>
      </c>
      <c r="BI6" s="101" t="s">
        <v>339</v>
      </c>
      <c r="BJ6" s="102" t="s">
        <v>340</v>
      </c>
      <c r="BK6" s="96" t="s">
        <v>298</v>
      </c>
      <c r="BL6" s="103" t="s">
        <v>341</v>
      </c>
      <c r="BM6" s="101" t="s">
        <v>342</v>
      </c>
      <c r="BN6" s="102" t="s">
        <v>343</v>
      </c>
      <c r="BO6" s="96" t="s">
        <v>298</v>
      </c>
      <c r="BP6" s="103" t="s">
        <v>344</v>
      </c>
      <c r="BQ6" s="101" t="s">
        <v>345</v>
      </c>
      <c r="BR6" s="102" t="s">
        <v>346</v>
      </c>
      <c r="BS6" s="96" t="s">
        <v>298</v>
      </c>
      <c r="BT6" s="103" t="s">
        <v>347</v>
      </c>
      <c r="BU6" s="101" t="s">
        <v>348</v>
      </c>
      <c r="BV6" s="102" t="s">
        <v>349</v>
      </c>
      <c r="BW6" s="96" t="s">
        <v>298</v>
      </c>
      <c r="BX6" s="103" t="s">
        <v>350</v>
      </c>
      <c r="BY6" s="101" t="s">
        <v>351</v>
      </c>
      <c r="BZ6" s="102" t="s">
        <v>352</v>
      </c>
      <c r="CA6" s="96" t="s">
        <v>298</v>
      </c>
      <c r="CB6" s="103" t="s">
        <v>353</v>
      </c>
      <c r="CC6" s="101" t="s">
        <v>354</v>
      </c>
      <c r="CD6" s="102" t="s">
        <v>355</v>
      </c>
      <c r="CE6" s="96" t="s">
        <v>298</v>
      </c>
      <c r="CF6" s="103" t="s">
        <v>356</v>
      </c>
      <c r="CG6" s="101" t="s">
        <v>357</v>
      </c>
      <c r="CH6" s="102" t="s">
        <v>358</v>
      </c>
      <c r="CI6" s="96" t="s">
        <v>298</v>
      </c>
      <c r="CJ6" s="103" t="s">
        <v>359</v>
      </c>
      <c r="CK6" s="101" t="s">
        <v>360</v>
      </c>
      <c r="CL6" s="102" t="s">
        <v>361</v>
      </c>
      <c r="CM6" s="96" t="s">
        <v>298</v>
      </c>
      <c r="CN6" s="103" t="s">
        <v>362</v>
      </c>
      <c r="CO6" s="101" t="s">
        <v>363</v>
      </c>
      <c r="CP6" s="102" t="s">
        <v>364</v>
      </c>
      <c r="CQ6" s="96" t="s">
        <v>298</v>
      </c>
      <c r="CR6" s="103" t="s">
        <v>365</v>
      </c>
      <c r="CS6" s="101" t="s">
        <v>366</v>
      </c>
      <c r="CT6" s="102" t="s">
        <v>367</v>
      </c>
      <c r="CU6" s="96" t="s">
        <v>298</v>
      </c>
      <c r="CV6" s="103" t="s">
        <v>368</v>
      </c>
      <c r="CW6" s="101" t="s">
        <v>369</v>
      </c>
      <c r="CX6" s="102" t="s">
        <v>370</v>
      </c>
      <c r="CY6" s="96" t="s">
        <v>298</v>
      </c>
      <c r="CZ6" s="103" t="s">
        <v>371</v>
      </c>
      <c r="DA6" s="101" t="s">
        <v>372</v>
      </c>
      <c r="DB6" s="102" t="s">
        <v>373</v>
      </c>
      <c r="DC6" s="96" t="s">
        <v>298</v>
      </c>
      <c r="DD6" s="103" t="s">
        <v>374</v>
      </c>
      <c r="DE6" s="101" t="s">
        <v>375</v>
      </c>
      <c r="DF6" s="102" t="s">
        <v>376</v>
      </c>
      <c r="DG6" s="96" t="s">
        <v>298</v>
      </c>
      <c r="DH6" s="103" t="s">
        <v>377</v>
      </c>
      <c r="DI6" s="101" t="s">
        <v>378</v>
      </c>
      <c r="DJ6" s="102" t="s">
        <v>379</v>
      </c>
      <c r="DK6" s="96" t="s">
        <v>298</v>
      </c>
      <c r="DL6" s="103" t="s">
        <v>380</v>
      </c>
      <c r="DM6" s="101" t="s">
        <v>381</v>
      </c>
      <c r="DN6" s="102" t="s">
        <v>382</v>
      </c>
      <c r="DO6" s="96" t="s">
        <v>298</v>
      </c>
      <c r="DP6" s="103" t="s">
        <v>383</v>
      </c>
      <c r="DQ6" s="101" t="s">
        <v>384</v>
      </c>
      <c r="DR6" s="102" t="s">
        <v>385</v>
      </c>
      <c r="DS6" s="96" t="s">
        <v>298</v>
      </c>
      <c r="DT6" s="103" t="s">
        <v>386</v>
      </c>
      <c r="DU6" s="101" t="s">
        <v>387</v>
      </c>
      <c r="DV6" s="102" t="s">
        <v>388</v>
      </c>
      <c r="DW6" s="96" t="s">
        <v>298</v>
      </c>
      <c r="DX6" s="103" t="s">
        <v>389</v>
      </c>
      <c r="DY6" s="101" t="s">
        <v>390</v>
      </c>
      <c r="DZ6" s="102" t="s">
        <v>391</v>
      </c>
      <c r="EA6" s="96" t="s">
        <v>298</v>
      </c>
      <c r="EB6" s="103" t="s">
        <v>392</v>
      </c>
      <c r="EC6" s="101" t="s">
        <v>393</v>
      </c>
      <c r="ED6" s="102" t="s">
        <v>394</v>
      </c>
      <c r="EE6" s="96" t="s">
        <v>298</v>
      </c>
      <c r="EF6" s="103" t="s">
        <v>395</v>
      </c>
      <c r="EG6" s="101" t="s">
        <v>396</v>
      </c>
      <c r="EH6" s="102" t="s">
        <v>397</v>
      </c>
      <c r="EI6" s="96" t="s">
        <v>298</v>
      </c>
      <c r="EJ6" s="103" t="s">
        <v>398</v>
      </c>
      <c r="EK6" s="101" t="s">
        <v>399</v>
      </c>
      <c r="EL6" s="102" t="s">
        <v>400</v>
      </c>
      <c r="EM6" s="96" t="s">
        <v>298</v>
      </c>
      <c r="EN6" s="103" t="s">
        <v>401</v>
      </c>
      <c r="EO6" s="101" t="s">
        <v>402</v>
      </c>
      <c r="EP6" s="102" t="s">
        <v>403</v>
      </c>
      <c r="EQ6" s="96" t="s">
        <v>298</v>
      </c>
      <c r="ER6" s="103" t="s">
        <v>404</v>
      </c>
      <c r="ES6" s="101" t="s">
        <v>405</v>
      </c>
      <c r="ET6" s="102" t="s">
        <v>406</v>
      </c>
      <c r="EU6" s="96" t="s">
        <v>298</v>
      </c>
      <c r="EV6" s="103" t="s">
        <v>407</v>
      </c>
      <c r="EW6" s="101" t="s">
        <v>408</v>
      </c>
      <c r="EX6" s="102" t="s">
        <v>409</v>
      </c>
      <c r="EY6" s="96" t="s">
        <v>298</v>
      </c>
      <c r="EZ6" s="103" t="s">
        <v>410</v>
      </c>
      <c r="FA6" s="101" t="s">
        <v>411</v>
      </c>
      <c r="FB6" s="102" t="s">
        <v>412</v>
      </c>
      <c r="FC6" s="96" t="s">
        <v>298</v>
      </c>
      <c r="FD6" s="103" t="s">
        <v>413</v>
      </c>
      <c r="FE6" s="101" t="s">
        <v>414</v>
      </c>
      <c r="FF6" s="102" t="s">
        <v>415</v>
      </c>
      <c r="FG6" s="96" t="s">
        <v>298</v>
      </c>
      <c r="FH6" s="103" t="s">
        <v>416</v>
      </c>
      <c r="FI6" s="101" t="s">
        <v>417</v>
      </c>
      <c r="FJ6" s="102" t="s">
        <v>418</v>
      </c>
      <c r="FK6" s="96" t="s">
        <v>298</v>
      </c>
      <c r="FL6" s="103" t="s">
        <v>419</v>
      </c>
      <c r="FM6" s="101" t="s">
        <v>420</v>
      </c>
      <c r="FN6" s="102" t="s">
        <v>421</v>
      </c>
      <c r="FO6" s="96" t="s">
        <v>298</v>
      </c>
      <c r="FP6" s="103" t="s">
        <v>422</v>
      </c>
      <c r="FQ6" s="101" t="s">
        <v>423</v>
      </c>
      <c r="FR6" s="102" t="s">
        <v>424</v>
      </c>
      <c r="FS6" s="96" t="s">
        <v>298</v>
      </c>
      <c r="FT6" s="103" t="s">
        <v>425</v>
      </c>
      <c r="FU6" s="101" t="s">
        <v>426</v>
      </c>
      <c r="FV6" s="102" t="s">
        <v>427</v>
      </c>
      <c r="FW6" s="96" t="s">
        <v>298</v>
      </c>
      <c r="FX6" s="103" t="s">
        <v>428</v>
      </c>
      <c r="FY6" s="101" t="s">
        <v>429</v>
      </c>
      <c r="FZ6" s="102" t="s">
        <v>430</v>
      </c>
      <c r="GA6" s="96" t="s">
        <v>298</v>
      </c>
      <c r="GB6" s="103" t="s">
        <v>431</v>
      </c>
      <c r="GC6" s="101" t="s">
        <v>432</v>
      </c>
      <c r="GD6" s="102" t="s">
        <v>433</v>
      </c>
      <c r="GE6" s="96" t="s">
        <v>298</v>
      </c>
      <c r="GF6" s="103" t="s">
        <v>434</v>
      </c>
      <c r="GG6" s="101" t="s">
        <v>435</v>
      </c>
      <c r="GH6" s="102" t="s">
        <v>436</v>
      </c>
      <c r="GI6" s="96" t="s">
        <v>298</v>
      </c>
      <c r="GJ6" s="103" t="s">
        <v>437</v>
      </c>
      <c r="GK6" s="101" t="s">
        <v>438</v>
      </c>
      <c r="GL6" s="102" t="s">
        <v>439</v>
      </c>
      <c r="GM6" s="96" t="s">
        <v>298</v>
      </c>
      <c r="GN6" s="103" t="s">
        <v>440</v>
      </c>
      <c r="GO6" s="101" t="s">
        <v>441</v>
      </c>
      <c r="GP6" s="102" t="s">
        <v>442</v>
      </c>
      <c r="GQ6" s="96" t="s">
        <v>298</v>
      </c>
      <c r="GR6" s="103" t="s">
        <v>443</v>
      </c>
      <c r="GS6" s="101" t="s">
        <v>444</v>
      </c>
      <c r="GT6" s="102" t="s">
        <v>445</v>
      </c>
      <c r="GU6" s="96" t="s">
        <v>298</v>
      </c>
      <c r="GV6" s="103" t="s">
        <v>446</v>
      </c>
      <c r="GW6" s="101" t="s">
        <v>447</v>
      </c>
      <c r="GX6" s="102" t="s">
        <v>448</v>
      </c>
      <c r="GY6" s="96" t="s">
        <v>298</v>
      </c>
      <c r="GZ6" s="103" t="s">
        <v>449</v>
      </c>
      <c r="HA6" s="101" t="s">
        <v>450</v>
      </c>
      <c r="HB6" s="102" t="s">
        <v>451</v>
      </c>
      <c r="HC6" s="96" t="s">
        <v>298</v>
      </c>
      <c r="HD6" s="103" t="s">
        <v>452</v>
      </c>
      <c r="HE6" s="105" t="s">
        <v>453</v>
      </c>
      <c r="HF6" s="102" t="s">
        <v>454</v>
      </c>
      <c r="HG6" s="106" t="s">
        <v>455</v>
      </c>
      <c r="HH6" s="103" t="s">
        <v>456</v>
      </c>
    </row>
    <row r="7" spans="1:244" s="122" customFormat="1" ht="15.75" thickBot="1" x14ac:dyDescent="0.3">
      <c r="A7" s="108" t="s">
        <v>457</v>
      </c>
      <c r="B7" s="109" t="s">
        <v>458</v>
      </c>
      <c r="C7" s="110">
        <f>$D$2</f>
        <v>2017</v>
      </c>
      <c r="D7" s="111">
        <v>2518295</v>
      </c>
      <c r="E7" s="112">
        <v>0</v>
      </c>
      <c r="F7" s="113">
        <v>0</v>
      </c>
      <c r="G7" s="114">
        <f>IF(OR(ISBLANK(E7),ISBLANK($D7)),"",(E7/$D7)*100)</f>
        <v>0</v>
      </c>
      <c r="H7" s="115" t="str">
        <f>IF(AND(ISBLANK(E7),ISBLANK(F7)),"",IF(AND(E7=0,F7=0),"",IF(F7&gt;E7,"Err. saisie!!",(F7/E7)*100)))</f>
        <v/>
      </c>
      <c r="I7" s="112">
        <v>0</v>
      </c>
      <c r="J7" s="113">
        <v>0</v>
      </c>
      <c r="K7" s="114">
        <f>IF(OR(ISBLANK(I7),ISBLANK($D7)),"",(I7/$D7)*100)</f>
        <v>0</v>
      </c>
      <c r="L7" s="115" t="str">
        <f>IF(AND(ISBLANK(I7),ISBLANK(J7)),"",IF(AND(I7=0,J7=0),"",IF(J7&gt;I7,"Err. saisie!!",(J7/I7)*100)))</f>
        <v/>
      </c>
      <c r="M7" s="112">
        <v>0</v>
      </c>
      <c r="N7" s="113">
        <v>0</v>
      </c>
      <c r="O7" s="114">
        <f>IF(OR(ISBLANK(M7),ISBLANK($D7)),"",(M7/$D7)*100)</f>
        <v>0</v>
      </c>
      <c r="P7" s="115" t="str">
        <f>IF(AND(ISBLANK(M7),ISBLANK(N7)),"",IF(AND(M7=0,N7=0),"",IF(N7&gt;M7,"Err. saisie!!",(N7/M7)*100)))</f>
        <v/>
      </c>
      <c r="Q7" s="112">
        <v>0</v>
      </c>
      <c r="R7" s="113">
        <v>0</v>
      </c>
      <c r="S7" s="114">
        <f>IF(OR(ISBLANK(Q7),ISBLANK($D7)),"",(Q7/$D7)*100)</f>
        <v>0</v>
      </c>
      <c r="T7" s="115" t="str">
        <f>IF(AND(ISBLANK(Q7),ISBLANK(R7)),"",IF(AND(Q7=0,R7=0),"",IF(R7&gt;Q7,"Err. saisie!!",(R7/Q7)*100)))</f>
        <v/>
      </c>
      <c r="U7" s="112">
        <v>0</v>
      </c>
      <c r="V7" s="113">
        <v>0</v>
      </c>
      <c r="W7" s="114">
        <f>IF(OR(ISBLANK(U7),ISBLANK($D7)),"",(U7/$D7)*100)</f>
        <v>0</v>
      </c>
      <c r="X7" s="115" t="str">
        <f>IF(AND(ISBLANK(U7),ISBLANK(V7)),"",IF(AND(U7=0,V7=0),"",IF(V7&gt;U7,"Err. saisie!!",(V7/U7)*100)))</f>
        <v/>
      </c>
      <c r="Y7" s="112">
        <v>0</v>
      </c>
      <c r="Z7" s="113">
        <v>0</v>
      </c>
      <c r="AA7" s="114">
        <f>IF(OR(ISBLANK(Y7),ISBLANK($D7)),"",(Y7/$D7)*100)</f>
        <v>0</v>
      </c>
      <c r="AB7" s="115" t="str">
        <f>IF(AND(ISBLANK(Y7),ISBLANK(Z7)),"",IF(AND(Y7=0,Z7=0),"",IF(Z7&gt;Y7,"Err. saisie!!",(Z7/Y7)*100)))</f>
        <v/>
      </c>
      <c r="AC7" s="112">
        <v>0</v>
      </c>
      <c r="AD7" s="113">
        <v>0</v>
      </c>
      <c r="AE7" s="114">
        <f>IF(OR(ISBLANK(AC7),ISBLANK($D7)),"",(AC7/$D7)*100)</f>
        <v>0</v>
      </c>
      <c r="AF7" s="115" t="str">
        <f>IF(AND(ISBLANK(AC7),ISBLANK(AD7)),"",IF(AND(AC7=0,AD7=0),"",IF(AD7&gt;AC7,"Err. saisie!!",(AD7/AC7)*100)))</f>
        <v/>
      </c>
      <c r="AG7" s="112">
        <v>0</v>
      </c>
      <c r="AH7" s="113">
        <v>0</v>
      </c>
      <c r="AI7" s="114">
        <f>IF(OR(ISBLANK(AG7),ISBLANK($D7)),"",(AG7/$D7)*100)</f>
        <v>0</v>
      </c>
      <c r="AJ7" s="115" t="str">
        <f>IF(AND(ISBLANK(AG7),ISBLANK(AH7)),"",IF(AND(AG7=0,AH7=0),"",IF(AH7&gt;AG7,"Err. saisie!!",(AH7/AG7)*100)))</f>
        <v/>
      </c>
      <c r="AK7" s="112">
        <v>0</v>
      </c>
      <c r="AL7" s="113">
        <v>0</v>
      </c>
      <c r="AM7" s="114">
        <f>IF(OR(ISBLANK(AK7),ISBLANK($D7)),"",(AK7/$D7)*100)</f>
        <v>0</v>
      </c>
      <c r="AN7" s="115" t="str">
        <f>IF(AND(ISBLANK(AK7),ISBLANK(AL7)),"",IF(AND(AK7=0,AL7=0),"",IF(AL7&gt;AK7,"Err. saisie!!",(AL7/AK7)*100)))</f>
        <v/>
      </c>
      <c r="AO7" s="112">
        <v>0</v>
      </c>
      <c r="AP7" s="113">
        <v>0</v>
      </c>
      <c r="AQ7" s="114">
        <f>IF(OR(ISBLANK(AO7),ISBLANK($D7)),"",(AO7/$D7)*100)</f>
        <v>0</v>
      </c>
      <c r="AR7" s="115" t="str">
        <f>IF(AND(ISBLANK(AO7),ISBLANK(AP7)),"",IF(AND(AO7=0,AP7=0),"",IF(AP7&gt;AO7,"Err. saisie!!",(AP7/AO7)*100)))</f>
        <v/>
      </c>
      <c r="AS7" s="112">
        <v>0</v>
      </c>
      <c r="AT7" s="113">
        <v>0</v>
      </c>
      <c r="AU7" s="114">
        <f>IF(OR(ISBLANK(AS7),ISBLANK($D7)),"",(AS7/$D7)*100)</f>
        <v>0</v>
      </c>
      <c r="AV7" s="115" t="str">
        <f>IF(AND(ISBLANK(AS7),ISBLANK(AT7)),"",IF(AND(AS7=0,AT7=0),"",IF(AT7&gt;AS7,"Err. saisie!!",(AT7/AS7)*100)))</f>
        <v/>
      </c>
      <c r="AW7" s="112">
        <v>0</v>
      </c>
      <c r="AX7" s="113">
        <v>0</v>
      </c>
      <c r="AY7" s="114">
        <f>IF(OR(ISBLANK(AW7),ISBLANK($D7)),"",(AW7/$D7)*100)</f>
        <v>0</v>
      </c>
      <c r="AZ7" s="115" t="str">
        <f>IF(AND(ISBLANK(AW7),ISBLANK(AX7)),"",IF(AND(AW7=0,AX7=0),"",IF(AX7&gt;AW7,"Err. saisie!!",(AX7/AW7)*100)))</f>
        <v/>
      </c>
      <c r="BA7" s="112">
        <v>0</v>
      </c>
      <c r="BB7" s="113">
        <v>0</v>
      </c>
      <c r="BC7" s="114">
        <f>IF(OR(ISBLANK(BA7),ISBLANK($D7)),"",(BA7/$D7)*100)</f>
        <v>0</v>
      </c>
      <c r="BD7" s="115" t="str">
        <f>IF(AND(ISBLANK(BA7),ISBLANK(BB7)),"",IF(AND(BA7=0,BB7=0),"",IF(BB7&gt;BA7,"Err. saisie!!",(BB7/BA7)*100)))</f>
        <v/>
      </c>
      <c r="BE7" s="112">
        <v>0</v>
      </c>
      <c r="BF7" s="113">
        <v>0</v>
      </c>
      <c r="BG7" s="114">
        <f>IF(OR(ISBLANK(BE7),ISBLANK($D7)),"",(BE7/$D7)*100)</f>
        <v>0</v>
      </c>
      <c r="BH7" s="115" t="str">
        <f>IF(AND(ISBLANK(BE7),ISBLANK(BF7)),"",IF(AND(BE7=0,BF7=0),"",IF(BF7&gt;BE7,"Err. saisie!!",(BF7/BE7)*100)))</f>
        <v/>
      </c>
      <c r="BI7" s="112">
        <v>0</v>
      </c>
      <c r="BJ7" s="113">
        <v>0</v>
      </c>
      <c r="BK7" s="114">
        <f>IF(OR(ISBLANK(BI7),ISBLANK($D7)),"",(BI7/$D7)*100)</f>
        <v>0</v>
      </c>
      <c r="BL7" s="115" t="str">
        <f>IF(AND(ISBLANK(BI7),ISBLANK(BJ7)),"",IF(AND(BI7=0,BJ7=0),"",IF(BJ7&gt;BI7,"Err. saisie!!",(BJ7/BI7)*100)))</f>
        <v/>
      </c>
      <c r="BM7" s="112">
        <v>0</v>
      </c>
      <c r="BN7" s="113">
        <v>0</v>
      </c>
      <c r="BO7" s="114">
        <f>IF(OR(ISBLANK(BM7),ISBLANK($D7)),"",(BM7/$D7)*100)</f>
        <v>0</v>
      </c>
      <c r="BP7" s="115" t="str">
        <f>IF(AND(ISBLANK(BM7),ISBLANK(BN7)),"",IF(AND(BM7=0,BN7=0),"",IF(BN7&gt;BM7,"Err. saisie!!",(BN7/BM7)*100)))</f>
        <v/>
      </c>
      <c r="BQ7" s="112">
        <v>0</v>
      </c>
      <c r="BR7" s="113">
        <v>0</v>
      </c>
      <c r="BS7" s="114">
        <f>IF(OR(ISBLANK(BQ7),ISBLANK($D7)),"",(BQ7/$D7)*100)</f>
        <v>0</v>
      </c>
      <c r="BT7" s="115" t="str">
        <f>IF(AND(ISBLANK(BQ7),ISBLANK(BR7)),"",IF(AND(BQ7=0,BR7=0),"",IF(BR7&gt;BQ7,"Err. saisie!!",(BR7/BQ7)*100)))</f>
        <v/>
      </c>
      <c r="BU7" s="112">
        <v>0</v>
      </c>
      <c r="BV7" s="113">
        <v>0</v>
      </c>
      <c r="BW7" s="114">
        <f>IF(OR(ISBLANK(BU7),ISBLANK($D7)),"",(BU7/$D7)*100)</f>
        <v>0</v>
      </c>
      <c r="BX7" s="115" t="str">
        <f>IF(AND(ISBLANK(BU7),ISBLANK(BV7)),"",IF(AND(BU7=0,BV7=0),"",IF(BV7&gt;BU7,"Err. saisie!!",(BV7/BU7)*100)))</f>
        <v/>
      </c>
      <c r="BY7" s="112">
        <v>734</v>
      </c>
      <c r="BZ7" s="113">
        <v>14</v>
      </c>
      <c r="CA7" s="114">
        <f>IF(OR(ISBLANK(BY7),ISBLANK($D7)),"",(BY7/$D7)*100)</f>
        <v>2.9146704417075838E-2</v>
      </c>
      <c r="CB7" s="115">
        <f>IF(AND(ISBLANK(BY7),ISBLANK(BZ7)),"",IF(AND(BY7=0,BZ7=0),"",IF(BZ7&gt;BY7,"Err. saisie!!",(BZ7/BY7)*100)))</f>
        <v>1.9073569482288828</v>
      </c>
      <c r="CC7" s="116">
        <v>1140</v>
      </c>
      <c r="CD7" s="113">
        <v>10</v>
      </c>
      <c r="CE7" s="114">
        <f>IF(OR(ISBLANK(CC7),ISBLANK($D7)),"",(CC7/$D7)*100)</f>
        <v>4.5268723481561926E-2</v>
      </c>
      <c r="CF7" s="115">
        <f>IF(AND(ISBLANK(CC7),ISBLANK(CD7)),"",IF(AND(CC7=0,CD7=0),"",IF(CD7&gt;CC7,"Err. saisie!!",(CD7/CC7)*100)))</f>
        <v>0.8771929824561403</v>
      </c>
      <c r="CG7" s="116">
        <v>1519</v>
      </c>
      <c r="CH7" s="113">
        <v>19</v>
      </c>
      <c r="CI7" s="114">
        <f>IF(OR(ISBLANK(CG7),ISBLANK($D7)),"",(CG7/$D7)*100)</f>
        <v>6.0318588568853131E-2</v>
      </c>
      <c r="CJ7" s="115">
        <f>IF(AND(ISBLANK(CG7),ISBLANK(CH7)),"",IF(AND(CG7=0,CH7=0),"",IF(CH7&gt;CG7,"Err. saisie!!",(CH7/CG7)*100)))</f>
        <v>1.2508229098090848</v>
      </c>
      <c r="CK7" s="116">
        <v>1375</v>
      </c>
      <c r="CL7" s="113">
        <v>26</v>
      </c>
      <c r="CM7" s="114">
        <f>IF(OR(ISBLANK(CK7),ISBLANK($D7)),"",(CK7/$D7)*100)</f>
        <v>5.4600434023813739E-2</v>
      </c>
      <c r="CN7" s="115">
        <f>IF(AND(ISBLANK(CK7),ISBLANK(CL7)),"",IF(AND(CK7=0,CL7=0),"",IF(CL7&gt;CK7,"Err. saisie!!",(CL7/CK7)*100)))</f>
        <v>1.8909090909090911</v>
      </c>
      <c r="CO7" s="112">
        <v>798</v>
      </c>
      <c r="CP7" s="113">
        <v>4</v>
      </c>
      <c r="CQ7" s="114">
        <f>IF(OR(ISBLANK(CO7),ISBLANK($D7)),"",(CO7/$D7)*100)</f>
        <v>3.1688106437093355E-2</v>
      </c>
      <c r="CR7" s="115">
        <f>IF(AND(ISBLANK(CO7),ISBLANK(CP7)),"",IF(AND(CO7=0,CP7=0),"",IF(CP7&gt;CO7,"Err. saisie!!",(CP7/CO7)*100)))</f>
        <v>0.50125313283208017</v>
      </c>
      <c r="CS7" s="116">
        <v>1156</v>
      </c>
      <c r="CT7" s="113">
        <v>2</v>
      </c>
      <c r="CU7" s="114">
        <f>IF(OR(ISBLANK(CS7),ISBLANK($D7)),"",(CS7/$D7)*100)</f>
        <v>4.5904073986566304E-2</v>
      </c>
      <c r="CV7" s="115">
        <f>IF(AND(ISBLANK(CS7),ISBLANK(CT7)),"",IF(AND(CS7=0,CT7=0),"",IF(CT7&gt;CS7,"Err. saisie!!",(CT7/CS7)*100)))</f>
        <v>0.17301038062283738</v>
      </c>
      <c r="CW7" s="112">
        <v>873</v>
      </c>
      <c r="CX7" s="113">
        <v>6</v>
      </c>
      <c r="CY7" s="114">
        <f>IF(OR(ISBLANK(CW7),ISBLANK($D7)),"",(CW7/$D7)*100)</f>
        <v>3.466631192930137E-2</v>
      </c>
      <c r="CZ7" s="115">
        <f>IF(AND(ISBLANK(CW7),ISBLANK(CX7)),"",IF(AND(CW7=0,CX7=0),"",IF(CX7&gt;CW7,"Err. saisie!!",(CX7/CW7)*100)))</f>
        <v>0.6872852233676976</v>
      </c>
      <c r="DA7" s="112">
        <v>691</v>
      </c>
      <c r="DB7" s="113">
        <v>3</v>
      </c>
      <c r="DC7" s="114">
        <f>IF(OR(ISBLANK(DA7),ISBLANK($D7)),"",(DA7/$D7)*100)</f>
        <v>2.7439199934876569E-2</v>
      </c>
      <c r="DD7" s="115">
        <f>IF(AND(ISBLANK(DA7),ISBLANK(DB7)),"",IF(AND(DA7=0,DB7=0),"",IF(DB7&gt;DA7,"Err. saisie!!",(DB7/DA7)*100)))</f>
        <v>0.43415340086830684</v>
      </c>
      <c r="DE7" s="112">
        <v>458</v>
      </c>
      <c r="DF7" s="113">
        <v>0</v>
      </c>
      <c r="DG7" s="114">
        <f>IF(OR(ISBLANK(DE7),ISBLANK($D7)),"",(DE7/$D7)*100)</f>
        <v>1.8186908205750318E-2</v>
      </c>
      <c r="DH7" s="115">
        <f>IF(AND(ISBLANK(DE7),ISBLANK(DF7)),"",IF(AND(DE7=0,DF7=0),"",IF(DF7&gt;DE7,"Err. saisie!!",(DF7/DE7)*100)))</f>
        <v>0</v>
      </c>
      <c r="DI7" s="112">
        <v>320</v>
      </c>
      <c r="DJ7" s="113">
        <v>3</v>
      </c>
      <c r="DK7" s="114">
        <f>IF(OR(ISBLANK(DI7),ISBLANK($D7)),"",(DI7/$D7)*100)</f>
        <v>1.2707010100087559E-2</v>
      </c>
      <c r="DL7" s="115">
        <f>IF(AND(ISBLANK(DI7),ISBLANK(DJ7)),"",IF(AND(DI7=0,DJ7=0),"",IF(DJ7&gt;DI7,"Err. saisie!!",(DJ7/DI7)*100)))</f>
        <v>0.9375</v>
      </c>
      <c r="DM7" s="112">
        <v>262</v>
      </c>
      <c r="DN7" s="113">
        <v>0</v>
      </c>
      <c r="DO7" s="114">
        <f>IF(OR(ISBLANK(DM7),ISBLANK($D7)),"",(DM7/$D7)*100)</f>
        <v>1.0403864519446689E-2</v>
      </c>
      <c r="DP7" s="115">
        <f>IF(AND(ISBLANK(DM7),ISBLANK(DN7)),"",IF(AND(DM7=0,DN7=0),"",IF(DN7&gt;DM7,"Err. saisie!!",(DN7/DM7)*100)))</f>
        <v>0</v>
      </c>
      <c r="DQ7" s="112">
        <v>190</v>
      </c>
      <c r="DR7" s="113">
        <v>0</v>
      </c>
      <c r="DS7" s="114">
        <f>IF(OR(ISBLANK(DQ7),ISBLANK($D7)),"",(DQ7/$D7)*100)</f>
        <v>7.5447872469269883E-3</v>
      </c>
      <c r="DT7" s="115">
        <f>IF(AND(ISBLANK(DQ7),ISBLANK(DR7)),"",IF(AND(DQ7=0,DR7=0),"",IF(DR7&gt;DQ7,"Err. saisie!!",(DR7/DQ7)*100)))</f>
        <v>0</v>
      </c>
      <c r="DU7" s="112">
        <v>158</v>
      </c>
      <c r="DV7" s="113">
        <v>0</v>
      </c>
      <c r="DW7" s="114">
        <f>IF(OR(ISBLANK(DU7),ISBLANK($D7)),"",(DU7/$D7)*100)</f>
        <v>6.2740862369182332E-3</v>
      </c>
      <c r="DX7" s="115">
        <f>IF(AND(ISBLANK(DU7),ISBLANK(DV7)),"",IF(AND(DU7=0,DV7=0),"",IF(DV7&gt;DU7,"Err. saisie!!",(DV7/DU7)*100)))</f>
        <v>0</v>
      </c>
      <c r="DY7" s="117">
        <v>135</v>
      </c>
      <c r="DZ7" s="113">
        <v>0</v>
      </c>
      <c r="EA7" s="114">
        <f>IF(OR(ISBLANK(DY7),ISBLANK($D7)),"",(DY7/$D7)*100)</f>
        <v>5.3607698859744392E-3</v>
      </c>
      <c r="EB7" s="115">
        <f>IF(AND(ISBLANK(DY7),ISBLANK(DZ7)),"",IF(AND(DY7=0,DZ7=0),"",IF(DZ7&gt;DY7,"Err. saisie!!",(DZ7/DY7)*100)))</f>
        <v>0</v>
      </c>
      <c r="EC7" s="112">
        <v>125</v>
      </c>
      <c r="ED7" s="113">
        <v>0</v>
      </c>
      <c r="EE7" s="114">
        <f>IF(OR(ISBLANK(EC7),ISBLANK($D7)),"",(EC7/$D7)*100)</f>
        <v>4.9636758203467028E-3</v>
      </c>
      <c r="EF7" s="115">
        <f>IF(AND(ISBLANK(EC7),ISBLANK(ED7)),"",IF(AND(EC7=0,ED7=0),"",IF(ED7&gt;EC7,"Err. saisie!!",(ED7/EC7)*100)))</f>
        <v>0</v>
      </c>
      <c r="EG7" s="112">
        <v>44</v>
      </c>
      <c r="EH7" s="113">
        <v>0</v>
      </c>
      <c r="EI7" s="114">
        <f>IF(OR(ISBLANK(EG7),ISBLANK($D7)),"",(EG7/$D7)*100)</f>
        <v>1.7472138887620393E-3</v>
      </c>
      <c r="EJ7" s="115">
        <f>IF(AND(ISBLANK(EG7),ISBLANK(EH7)),"",IF(AND(EG7=0,EH7=0),"",IF(EH7&gt;EG7,"Err. saisie!!",(EH7/EG7)*100)))</f>
        <v>0</v>
      </c>
      <c r="EK7" s="112">
        <v>83</v>
      </c>
      <c r="EL7" s="113">
        <v>1</v>
      </c>
      <c r="EM7" s="114">
        <f>IF(OR(ISBLANK(EK7),ISBLANK($D7)),"",(EK7/$D7)*100)</f>
        <v>3.2958807447102103E-3</v>
      </c>
      <c r="EN7" s="115">
        <f>IF(AND(ISBLANK(EK7),ISBLANK(EL7)),"",IF(AND(EK7=0,EL7=0),"",IF(EL7&gt;EK7,"Err. saisie!!",(EL7/EK7)*100)))</f>
        <v>1.2048192771084338</v>
      </c>
      <c r="EO7" s="112">
        <v>68</v>
      </c>
      <c r="EP7" s="113">
        <v>0</v>
      </c>
      <c r="EQ7" s="114">
        <f>IF(OR(ISBLANK(EO7),ISBLANK($D7)),"",(EO7/$D7)*100)</f>
        <v>2.700239646268606E-3</v>
      </c>
      <c r="ER7" s="115">
        <f>IF(AND(ISBLANK(EO7),ISBLANK(EP7)),"",IF(AND(EO7=0,EP7=0),"",IF(EP7&gt;EO7,"Err. saisie!!",(EP7/EO7)*100)))</f>
        <v>0</v>
      </c>
      <c r="ES7" s="112">
        <v>61</v>
      </c>
      <c r="ET7" s="113">
        <v>0</v>
      </c>
      <c r="EU7" s="114">
        <f>IF(OR(ISBLANK(ES7),ISBLANK($D7)),"",(ES7/$D7)*100)</f>
        <v>2.4222738003291909E-3</v>
      </c>
      <c r="EV7" s="115">
        <f>IF(AND(ISBLANK(ES7),ISBLANK(ET7)),"",IF(AND(ES7=0,ET7=0),"",IF(ET7&gt;ES7,"Err. saisie!!",(ET7/ES7)*100)))</f>
        <v>0</v>
      </c>
      <c r="EW7" s="112">
        <v>92</v>
      </c>
      <c r="EX7" s="113">
        <v>0</v>
      </c>
      <c r="EY7" s="114">
        <f>IF(OR(ISBLANK(EW7),ISBLANK($D7)),"",(EW7/$D7)*100)</f>
        <v>3.6532654037751736E-3</v>
      </c>
      <c r="EZ7" s="115">
        <f>IF(AND(ISBLANK(EW7),ISBLANK(EX7)),"",IF(AND(EW7=0,EX7=0),"",IF(EX7&gt;EW7,"Err. saisie!!",(EX7/EW7)*100)))</f>
        <v>0</v>
      </c>
      <c r="FA7" s="112">
        <v>80</v>
      </c>
      <c r="FB7" s="113">
        <v>0</v>
      </c>
      <c r="FC7" s="114">
        <f>IF(OR(ISBLANK(FA7),ISBLANK($D7)),"",(FA7/$D7)*100)</f>
        <v>3.1767525250218898E-3</v>
      </c>
      <c r="FD7" s="115">
        <f>IF(AND(ISBLANK(FA7),ISBLANK(FB7)),"",IF(AND(FA7=0,FB7=0),"",IF(FB7&gt;FA7,"Err. saisie!!",(FB7/FA7)*100)))</f>
        <v>0</v>
      </c>
      <c r="FE7" s="112">
        <v>101</v>
      </c>
      <c r="FF7" s="113">
        <v>0</v>
      </c>
      <c r="FG7" s="114">
        <f>IF(OR(ISBLANK(FE7),ISBLANK($D7)),"",(FE7/$D7)*100)</f>
        <v>4.010650062840136E-3</v>
      </c>
      <c r="FH7" s="115">
        <f>IF(AND(ISBLANK(FE7),ISBLANK(FF7)),"",IF(AND(FE7=0,FF7=0),"",IF(FF7&gt;FE7,"Err. saisie!!",(FF7/FE7)*100)))</f>
        <v>0</v>
      </c>
      <c r="FI7" s="112">
        <v>93</v>
      </c>
      <c r="FJ7" s="113">
        <v>0</v>
      </c>
      <c r="FK7" s="114">
        <f>IF(OR(ISBLANK(FI7),ISBLANK($D7)),"",(FI7/$D7)*100)</f>
        <v>3.6929748103379468E-3</v>
      </c>
      <c r="FL7" s="115">
        <f>IF(AND(ISBLANK(FI7),ISBLANK(FJ7)),"",IF(AND(FI7=0,FJ7=0),"",IF(FJ7&gt;FI7,"Err. saisie!!",(FJ7/FI7)*100)))</f>
        <v>0</v>
      </c>
      <c r="FM7" s="112">
        <v>63</v>
      </c>
      <c r="FN7" s="113">
        <v>0</v>
      </c>
      <c r="FO7" s="114">
        <f>IF(OR(ISBLANK(FM7),ISBLANK($D7)),"",(FM7/$D7)*100)</f>
        <v>2.5016926134547382E-3</v>
      </c>
      <c r="FP7" s="115">
        <f>IF(AND(ISBLANK(FM7),ISBLANK(FN7)),"",IF(AND(FM7=0,FN7=0),"",IF(FN7&gt;FM7,"Err. saisie!!",(FN7/FM7)*100)))</f>
        <v>0</v>
      </c>
      <c r="FQ7" s="112">
        <v>35</v>
      </c>
      <c r="FR7" s="113">
        <v>0</v>
      </c>
      <c r="FS7" s="114">
        <f>IF(OR(ISBLANK(FQ7),ISBLANK($D7)),"",(FQ7/$D7)*100)</f>
        <v>1.3898292296970769E-3</v>
      </c>
      <c r="FT7" s="115">
        <f>IF(AND(ISBLANK(FQ7),ISBLANK(FR7)),"",IF(AND(FQ7=0,FR7=0),"",IF(FR7&gt;FQ7,"Err. saisie!!",(FR7/FQ7)*100)))</f>
        <v>0</v>
      </c>
      <c r="FU7" s="112">
        <v>42</v>
      </c>
      <c r="FV7" s="113">
        <v>0</v>
      </c>
      <c r="FW7" s="114">
        <f>IF(OR(ISBLANK(FU7),ISBLANK($D7)),"",(FU7/$D7)*100)</f>
        <v>1.6677950756364922E-3</v>
      </c>
      <c r="FX7" s="115">
        <f>IF(AND(ISBLANK(FU7),ISBLANK(FV7)),"",IF(AND(FU7=0,FV7=0),"",IF(FV7&gt;FU7,"Err. saisie!!",(FV7/FU7)*100)))</f>
        <v>0</v>
      </c>
      <c r="FY7" s="112">
        <v>20</v>
      </c>
      <c r="FZ7" s="113">
        <v>0</v>
      </c>
      <c r="GA7" s="114">
        <f>IF(OR(ISBLANK(FY7),ISBLANK($D7)),"",(FY7/$D7)*100)</f>
        <v>7.9418813125547245E-4</v>
      </c>
      <c r="GB7" s="115">
        <f>IF(AND(ISBLANK(FY7),ISBLANK(FZ7)),"",IF(AND(FY7=0,FZ7=0),"",IF(FZ7&gt;FY7,"Err. saisie!!",(FZ7/FY7)*100)))</f>
        <v>0</v>
      </c>
      <c r="GC7" s="112">
        <v>13</v>
      </c>
      <c r="GD7" s="113">
        <v>0</v>
      </c>
      <c r="GE7" s="114">
        <f>IF(OR(ISBLANK(GC7),ISBLANK($D7)),"",(GC7/$D7)*100)</f>
        <v>5.1622228531605712E-4</v>
      </c>
      <c r="GF7" s="115">
        <f>IF(AND(ISBLANK(GC7),ISBLANK(GD7)),"",IF(AND(GC7=0,GD7=0),"",IF(GD7&gt;GC7,"Err. saisie!!",(GD7/GC7)*100)))</f>
        <v>0</v>
      </c>
      <c r="GG7" s="112">
        <v>12</v>
      </c>
      <c r="GH7" s="113">
        <v>0</v>
      </c>
      <c r="GI7" s="114">
        <f>IF(OR(ISBLANK(GG7),ISBLANK($D7)),"",(GG7/$D7)*100)</f>
        <v>4.7651287875328342E-4</v>
      </c>
      <c r="GJ7" s="115">
        <f>IF(AND(ISBLANK(GG7),ISBLANK(GH7)),"",IF(AND(GG7=0,GH7=0),"",IF(GH7&gt;GG7,"Err. saisie!!",(GH7/GG7)*100)))</f>
        <v>0</v>
      </c>
      <c r="GK7" s="112">
        <v>22</v>
      </c>
      <c r="GL7" s="113">
        <v>0</v>
      </c>
      <c r="GM7" s="114">
        <f>IF(OR(ISBLANK(GK7),ISBLANK($D7)),"",(GK7/$D7)*100)</f>
        <v>8.7360694438101964E-4</v>
      </c>
      <c r="GN7" s="115">
        <f>IF(AND(ISBLANK(GK7),ISBLANK(GL7)),"",IF(AND(GK7=0,GL7=0),"",IF(GL7&gt;GK7,"Err. saisie!!",(GL7/GK7)*100)))</f>
        <v>0</v>
      </c>
      <c r="GO7" s="112">
        <v>12</v>
      </c>
      <c r="GP7" s="113">
        <v>0</v>
      </c>
      <c r="GQ7" s="114">
        <f>IF(OR(ISBLANK(GO7),ISBLANK($D7)),"",(GO7/$D7)*100)</f>
        <v>4.7651287875328342E-4</v>
      </c>
      <c r="GR7" s="115">
        <f>IF(AND(ISBLANK(GO7),ISBLANK(GP7)),"",IF(AND(GO7=0,GP7=0),"",IF(GP7&gt;GO7,"Err. saisie!!",(GP7/GO7)*100)))</f>
        <v>0</v>
      </c>
      <c r="GS7" s="112"/>
      <c r="GT7" s="113"/>
      <c r="GU7" s="114" t="str">
        <f>IF(OR(ISBLANK(GS7),ISBLANK($D7)),"",(GS7/$D7)*100)</f>
        <v/>
      </c>
      <c r="GV7" s="115" t="str">
        <f>IF(AND(ISBLANK(GS7),ISBLANK(GT7)),"",IF(AND(GS7=0,GT7=0),"",IF(GT7&gt;GS7,"Err. saisie!!",(GT7/GS7)*100)))</f>
        <v/>
      </c>
      <c r="GW7" s="112"/>
      <c r="GX7" s="113"/>
      <c r="GY7" s="114" t="str">
        <f>IF(OR(ISBLANK(GW7),ISBLANK($D7)),"",(GW7/$D7)*100)</f>
        <v/>
      </c>
      <c r="GZ7" s="115" t="str">
        <f>IF(AND(ISBLANK(GW7),ISBLANK(GX7)),"",IF(AND(GW7=0,GX7=0),"",IF(GX7&gt;GW7,"Err. saisie!!",(GX7/GW7)*100)))</f>
        <v/>
      </c>
      <c r="HA7" s="112"/>
      <c r="HB7" s="113"/>
      <c r="HC7" s="114" t="str">
        <f>IF(OR(ISBLANK(HA7),ISBLANK($D7)),"",(HA7/$D7)*100)</f>
        <v/>
      </c>
      <c r="HD7" s="115" t="str">
        <f>IF(AND(ISBLANK(HA7),ISBLANK(HB7)),"",IF(AND(HA7=0,HB7=0),"",IF(HB7&gt;HA7,"Err. saisie!!",(HB7/HA7)*100)))</f>
        <v/>
      </c>
      <c r="HE7" s="118">
        <f>SUMIF($E$5:$HD$5,HA5,$E$7:$HD$7)</f>
        <v>10775</v>
      </c>
      <c r="HF7" s="119">
        <f>SUMIF($E$5:$HD$5,HB5,$E$7:$HD$7)</f>
        <v>88</v>
      </c>
      <c r="HG7" s="120">
        <f>IF(OR(ISBLANK(HE7),ISBLANK($D7)),"",(HE7/$D7)*100)</f>
        <v>0.42786885571388578</v>
      </c>
      <c r="HH7" s="121">
        <f>IF(AND(ISBLANK(HE7),ISBLANK(HF7)),"",IF(AND(HE7=0,HF7=0),"",IF(HF7&gt;HE7,"Err. saisie!!",(HF7/HE7)*100)))</f>
        <v>0.81670533642691412</v>
      </c>
      <c r="HI7"/>
      <c r="HJ7"/>
      <c r="HK7"/>
      <c r="HL7"/>
      <c r="HM7"/>
      <c r="HN7"/>
      <c r="HO7"/>
      <c r="HP7"/>
      <c r="HQ7"/>
      <c r="HR7"/>
      <c r="HS7"/>
      <c r="HT7"/>
      <c r="HU7"/>
      <c r="HV7"/>
      <c r="HW7"/>
      <c r="HX7"/>
      <c r="HY7"/>
      <c r="HZ7"/>
      <c r="IA7"/>
      <c r="IB7"/>
      <c r="IC7"/>
      <c r="ID7"/>
      <c r="IE7"/>
      <c r="IF7"/>
      <c r="IG7"/>
      <c r="IH7"/>
      <c r="II7"/>
      <c r="IJ7"/>
    </row>
    <row r="8" spans="1:244" s="122" customFormat="1" ht="15.75" thickBot="1" x14ac:dyDescent="0.3">
      <c r="A8" s="123" t="s">
        <v>459</v>
      </c>
      <c r="B8" s="124" t="s">
        <v>460</v>
      </c>
      <c r="C8" s="125">
        <f>$D$2</f>
        <v>2017</v>
      </c>
      <c r="D8" s="111">
        <v>3270539</v>
      </c>
      <c r="E8" s="117">
        <v>0</v>
      </c>
      <c r="F8" s="126">
        <v>0</v>
      </c>
      <c r="G8" s="127">
        <f>IF(OR(ISBLANK(E8),ISBLANK($D8)),"",(E8/$D8)*100)</f>
        <v>0</v>
      </c>
      <c r="H8" s="115" t="str">
        <f>IF(AND(ISBLANK(E8),ISBLANK(F8)),"",IF(AND(E8=0,F8=0),"",IF(F8&gt;E8,"Err. saisie!!",(F8/E8)*100)))</f>
        <v/>
      </c>
      <c r="I8" s="117">
        <v>0</v>
      </c>
      <c r="J8" s="126">
        <v>0</v>
      </c>
      <c r="K8" s="127">
        <f>IF(OR(ISBLANK(I8),ISBLANK($D8)),"",(I8/$D8)*100)</f>
        <v>0</v>
      </c>
      <c r="L8" s="115" t="str">
        <f>IF(AND(ISBLANK(I8),ISBLANK(J8)),"",IF(AND(I8=0,J8=0),"",IF(J8&gt;I8,"Err. saisie!!",(J8/I8)*100)))</f>
        <v/>
      </c>
      <c r="M8" s="117">
        <v>0</v>
      </c>
      <c r="N8" s="126">
        <v>0</v>
      </c>
      <c r="O8" s="127">
        <f>IF(OR(ISBLANK(M8),ISBLANK($D8)),"",(M8/$D8)*100)</f>
        <v>0</v>
      </c>
      <c r="P8" s="115" t="str">
        <f>IF(AND(ISBLANK(M8),ISBLANK(N8)),"",IF(AND(M8=0,N8=0),"",IF(N8&gt;M8,"Err. saisie!!",(N8/M8)*100)))</f>
        <v/>
      </c>
      <c r="Q8" s="117">
        <v>31</v>
      </c>
      <c r="R8" s="126">
        <v>0</v>
      </c>
      <c r="S8" s="127">
        <f>IF(OR(ISBLANK(Q8),ISBLANK($D8)),"",(Q8/$D8)*100)</f>
        <v>9.4785599560194816E-4</v>
      </c>
      <c r="T8" s="115">
        <f>IF(AND(ISBLANK(Q8),ISBLANK(R8)),"",IF(AND(Q8=0,R8=0),"",IF(R8&gt;Q8,"Err. saisie!!",(R8/Q8)*100)))</f>
        <v>0</v>
      </c>
      <c r="U8" s="117">
        <v>28</v>
      </c>
      <c r="V8" s="126">
        <v>0</v>
      </c>
      <c r="W8" s="127">
        <f>IF(OR(ISBLANK(U8),ISBLANK($D8)),"",(U8/$D8)*100)</f>
        <v>8.5612799602756613E-4</v>
      </c>
      <c r="X8" s="115">
        <f>IF(AND(ISBLANK(U8),ISBLANK(V8)),"",IF(AND(U8=0,V8=0),"",IF(V8&gt;U8,"Err. saisie!!",(V8/U8)*100)))</f>
        <v>0</v>
      </c>
      <c r="Y8" s="117">
        <v>31</v>
      </c>
      <c r="Z8" s="126">
        <v>0</v>
      </c>
      <c r="AA8" s="127">
        <f>IF(OR(ISBLANK(Y8),ISBLANK($D8)),"",(Y8/$D8)*100)</f>
        <v>9.4785599560194816E-4</v>
      </c>
      <c r="AB8" s="115">
        <f>IF(AND(ISBLANK(Y8),ISBLANK(Z8)),"",IF(AND(Y8=0,Z8=0),"",IF(Z8&gt;Y8,"Err. saisie!!",(Z8/Y8)*100)))</f>
        <v>0</v>
      </c>
      <c r="AC8" s="117">
        <v>223</v>
      </c>
      <c r="AD8" s="126">
        <v>19</v>
      </c>
      <c r="AE8" s="127">
        <f>IF(OR(ISBLANK(AC8),ISBLANK($D8)),"",(AC8/$D8)*100)</f>
        <v>6.8184479683624007E-3</v>
      </c>
      <c r="AF8" s="115">
        <f>IF(AND(ISBLANK(AC8),ISBLANK(AD8)),"",IF(AND(AC8=0,AD8=0),"",IF(AD8&gt;AC8,"Err. saisie!!",(AD8/AC8)*100)))</f>
        <v>8.5201793721973083</v>
      </c>
      <c r="AG8" s="117">
        <v>306</v>
      </c>
      <c r="AH8" s="126">
        <v>7</v>
      </c>
      <c r="AI8" s="127">
        <f>IF(OR(ISBLANK(AG8),ISBLANK($D8)),"",(AG8/$D8)*100)</f>
        <v>9.3562559565869719E-3</v>
      </c>
      <c r="AJ8" s="115">
        <f>IF(AND(ISBLANK(AG8),ISBLANK(AH8)),"",IF(AND(AG8=0,AH8=0),"",IF(AH8&gt;AG8,"Err. saisie!!",(AH8/AG8)*100)))</f>
        <v>2.2875816993464051</v>
      </c>
      <c r="AK8" s="117">
        <v>189</v>
      </c>
      <c r="AL8" s="126">
        <v>2</v>
      </c>
      <c r="AM8" s="127">
        <f>IF(OR(ISBLANK(AK8),ISBLANK($D8)),"",(AK8/$D8)*100)</f>
        <v>5.7788639731860712E-3</v>
      </c>
      <c r="AN8" s="115">
        <f>IF(AND(ISBLANK(AK8),ISBLANK(AL8)),"",IF(AND(AK8=0,AL8=0),"",IF(AL8&gt;AK8,"Err. saisie!!",(AL8/AK8)*100)))</f>
        <v>1.0582010582010581</v>
      </c>
      <c r="AO8" s="117">
        <v>1</v>
      </c>
      <c r="AP8" s="126">
        <v>0</v>
      </c>
      <c r="AQ8" s="127">
        <f>IF(OR(ISBLANK(AO8),ISBLANK($D8)),"",(AO8/$D8)*100)</f>
        <v>3.0575999858127362E-5</v>
      </c>
      <c r="AR8" s="115">
        <f>IF(AND(ISBLANK(AO8),ISBLANK(AP8)),"",IF(AND(AO8=0,AP8=0),"",IF(AP8&gt;AO8,"Err. saisie!!",(AP8/AO8)*100)))</f>
        <v>0</v>
      </c>
      <c r="AS8" s="117">
        <v>158</v>
      </c>
      <c r="AT8" s="126">
        <v>2</v>
      </c>
      <c r="AU8" s="127">
        <f>IF(OR(ISBLANK(AS8),ISBLANK($D8)),"",(AS8/$D8)*100)</f>
        <v>4.831007977584123E-3</v>
      </c>
      <c r="AV8" s="115">
        <f>IF(AND(ISBLANK(AS8),ISBLANK(AT8)),"",IF(AND(AS8=0,AT8=0),"",IF(AT8&gt;AS8,"Err. saisie!!",(AT8/AS8)*100)))</f>
        <v>1.2658227848101267</v>
      </c>
      <c r="AW8" s="117">
        <v>90</v>
      </c>
      <c r="AX8" s="126">
        <v>0</v>
      </c>
      <c r="AY8" s="127">
        <f>IF(OR(ISBLANK(AW8),ISBLANK($D8)),"",(AW8/$D8)*100)</f>
        <v>2.7518399872314627E-3</v>
      </c>
      <c r="AZ8" s="115">
        <f>IF(AND(ISBLANK(AW8),ISBLANK(AX8)),"",IF(AND(AW8=0,AX8=0),"",IF(AX8&gt;AW8,"Err. saisie!!",(AX8/AW8)*100)))</f>
        <v>0</v>
      </c>
      <c r="BA8" s="117">
        <v>231</v>
      </c>
      <c r="BB8" s="126">
        <v>13</v>
      </c>
      <c r="BC8" s="127">
        <f>IF(OR(ISBLANK(BA8),ISBLANK($D8)),"",(BA8/$D8)*100)</f>
        <v>7.0630559672274201E-3</v>
      </c>
      <c r="BD8" s="115">
        <f>IF(AND(ISBLANK(BA8),ISBLANK(BB8)),"",IF(AND(BA8=0,BB8=0),"",IF(BB8&gt;BA8,"Err. saisie!!",(BB8/BA8)*100)))</f>
        <v>5.6277056277056277</v>
      </c>
      <c r="BE8" s="117">
        <v>226</v>
      </c>
      <c r="BF8" s="126">
        <v>4</v>
      </c>
      <c r="BG8" s="127">
        <f>IF(OR(ISBLANK(BE8),ISBLANK($D8)),"",(BE8/$D8)*100)</f>
        <v>6.9101759679367838E-3</v>
      </c>
      <c r="BH8" s="115">
        <f>IF(AND(ISBLANK(BE8),ISBLANK(BF8)),"",IF(AND(BE8=0,BF8=0),"",IF(BF8&gt;BE8,"Err. saisie!!",(BF8/BE8)*100)))</f>
        <v>1.7699115044247788</v>
      </c>
      <c r="BI8" s="117">
        <v>223</v>
      </c>
      <c r="BJ8" s="126">
        <v>6</v>
      </c>
      <c r="BK8" s="127">
        <f>IF(OR(ISBLANK(BI8),ISBLANK($D8)),"",(BI8/$D8)*100)</f>
        <v>6.8184479683624007E-3</v>
      </c>
      <c r="BL8" s="115">
        <f>IF(AND(ISBLANK(BI8),ISBLANK(BJ8)),"",IF(AND(BI8=0,BJ8=0),"",IF(BJ8&gt;BI8,"Err. saisie!!",(BJ8/BI8)*100)))</f>
        <v>2.6905829596412558</v>
      </c>
      <c r="BM8" s="117">
        <v>906</v>
      </c>
      <c r="BN8" s="126">
        <v>22</v>
      </c>
      <c r="BO8" s="127">
        <f>IF(OR(ISBLANK(BM8),ISBLANK($D8)),"",(BM8/$D8)*100)</f>
        <v>2.7701855871463388E-2</v>
      </c>
      <c r="BP8" s="115">
        <f>IF(AND(ISBLANK(BM8),ISBLANK(BN8)),"",IF(AND(BM8=0,BN8=0),"",IF(BN8&gt;BM8,"Err. saisie!!",(BN8/BM8)*100)))</f>
        <v>2.4282560706401766</v>
      </c>
      <c r="BQ8" s="128">
        <v>1092</v>
      </c>
      <c r="BR8" s="126">
        <v>23</v>
      </c>
      <c r="BS8" s="127">
        <f>IF(OR(ISBLANK(BQ8),ISBLANK($D8)),"",(BQ8/$D8)*100)</f>
        <v>3.3388991845075072E-2</v>
      </c>
      <c r="BT8" s="115">
        <f>IF(AND(ISBLANK(BQ8),ISBLANK(BR8)),"",IF(AND(BQ8=0,BR8=0),"",IF(BR8&gt;BQ8,"Err. saisie!!",(BR8/BQ8)*100)))</f>
        <v>2.1062271062271063</v>
      </c>
      <c r="BU8" s="117">
        <v>732</v>
      </c>
      <c r="BV8" s="126">
        <v>8</v>
      </c>
      <c r="BW8" s="127">
        <f>IF(OR(ISBLANK(BU8),ISBLANK($D8)),"",(BU8/$D8)*100)</f>
        <v>2.2381631896149227E-2</v>
      </c>
      <c r="BX8" s="115">
        <f>IF(AND(ISBLANK(BU8),ISBLANK(BV8)),"",IF(AND(BU8=0,BV8=0),"",IF(BV8&gt;BU8,"Err. saisie!!",(BV8/BU8)*100)))</f>
        <v>1.0928961748633881</v>
      </c>
      <c r="BY8" s="117">
        <v>587</v>
      </c>
      <c r="BZ8" s="126">
        <v>3</v>
      </c>
      <c r="CA8" s="127">
        <f>IF(OR(ISBLANK(BY8),ISBLANK($D8)),"",(BY8/$D8)*100)</f>
        <v>1.7948111916720761E-2</v>
      </c>
      <c r="CB8" s="115">
        <f>IF(AND(ISBLANK(BY8),ISBLANK(BZ8)),"",IF(AND(BY8=0,BZ8=0),"",IF(BZ8&gt;BY8,"Err. saisie!!",(BZ8/BY8)*100)))</f>
        <v>0.51107325383304936</v>
      </c>
      <c r="CC8" s="117">
        <v>683</v>
      </c>
      <c r="CD8" s="126">
        <v>10</v>
      </c>
      <c r="CE8" s="127">
        <f>IF(OR(ISBLANK(CC8),ISBLANK($D8)),"",(CC8/$D8)*100)</f>
        <v>2.0883407903100986E-2</v>
      </c>
      <c r="CF8" s="115">
        <f>IF(AND(ISBLANK(CC8),ISBLANK(CD8)),"",IF(AND(CC8=0,CD8=0),"",IF(CD8&gt;CC8,"Err. saisie!!",(CD8/CC8)*100)))</f>
        <v>1.4641288433382138</v>
      </c>
      <c r="CG8" s="117">
        <v>555</v>
      </c>
      <c r="CH8" s="126">
        <v>4</v>
      </c>
      <c r="CI8" s="127">
        <f>IF(OR(ISBLANK(CG8),ISBLANK($D8)),"",(CG8/$D8)*100)</f>
        <v>1.6969679921260684E-2</v>
      </c>
      <c r="CJ8" s="115">
        <f>IF(AND(ISBLANK(CG8),ISBLANK(CH8)),"",IF(AND(CG8=0,CH8=0),"",IF(CH8&gt;CG8,"Err. saisie!!",(CH8/CG8)*100)))</f>
        <v>0.72072072072072069</v>
      </c>
      <c r="CK8" s="117">
        <v>792</v>
      </c>
      <c r="CL8" s="126">
        <v>5</v>
      </c>
      <c r="CM8" s="127">
        <f>IF(OR(ISBLANK(CK8),ISBLANK($D8)),"",(CK8/$D8)*100)</f>
        <v>2.4216191887636868E-2</v>
      </c>
      <c r="CN8" s="115">
        <f>IF(AND(ISBLANK(CK8),ISBLANK(CL8)),"",IF(AND(CK8=0,CL8=0),"",IF(CL8&gt;CK8,"Err. saisie!!",(CL8/CK8)*100)))</f>
        <v>0.63131313131313127</v>
      </c>
      <c r="CO8" s="117">
        <v>699</v>
      </c>
      <c r="CP8" s="126">
        <v>2</v>
      </c>
      <c r="CQ8" s="127">
        <f>IF(OR(ISBLANK(CO8),ISBLANK($D8)),"",(CO8/$D8)*100)</f>
        <v>2.1372623900831025E-2</v>
      </c>
      <c r="CR8" s="115">
        <f>IF(AND(ISBLANK(CO8),ISBLANK(CP8)),"",IF(AND(CO8=0,CP8=0),"",IF(CP8&gt;CO8,"Err. saisie!!",(CP8/CO8)*100)))</f>
        <v>0.28612303290414876</v>
      </c>
      <c r="CS8" s="117">
        <v>603</v>
      </c>
      <c r="CT8" s="126">
        <v>1</v>
      </c>
      <c r="CU8" s="127">
        <f>IF(OR(ISBLANK(CS8),ISBLANK($D8)),"",(CS8/$D8)*100)</f>
        <v>1.84373279144508E-2</v>
      </c>
      <c r="CV8" s="115">
        <f>IF(AND(ISBLANK(CS8),ISBLANK(CT8)),"",IF(AND(CS8=0,CT8=0),"",IF(CT8&gt;CS8,"Err. saisie!!",(CT8/CS8)*100)))</f>
        <v>0.16583747927031509</v>
      </c>
      <c r="CW8" s="117">
        <v>479</v>
      </c>
      <c r="CX8" s="126">
        <v>2</v>
      </c>
      <c r="CY8" s="127">
        <f>IF(OR(ISBLANK(CW8),ISBLANK($D8)),"",(CW8/$D8)*100)</f>
        <v>1.4645903932043007E-2</v>
      </c>
      <c r="CZ8" s="115">
        <f>IF(AND(ISBLANK(CW8),ISBLANK(CX8)),"",IF(AND(CW8=0,CX8=0),"",IF(CX8&gt;CW8,"Err. saisie!!",(CX8/CW8)*100)))</f>
        <v>0.41753653444676403</v>
      </c>
      <c r="DA8" s="117">
        <v>381</v>
      </c>
      <c r="DB8" s="126">
        <v>0</v>
      </c>
      <c r="DC8" s="127">
        <f>IF(OR(ISBLANK(DA8),ISBLANK($D8)),"",(DA8/$D8)*100)</f>
        <v>1.1649455945946524E-2</v>
      </c>
      <c r="DD8" s="115">
        <f>IF(AND(ISBLANK(DA8),ISBLANK(DB8)),"",IF(AND(DA8=0,DB8=0),"",IF(DB8&gt;DA8,"Err. saisie!!",(DB8/DA8)*100)))</f>
        <v>0</v>
      </c>
      <c r="DE8" s="117">
        <v>391</v>
      </c>
      <c r="DF8" s="126">
        <v>0</v>
      </c>
      <c r="DG8" s="127">
        <f>IF(OR(ISBLANK(DE8),ISBLANK($D8)),"",(DE8/$D8)*100)</f>
        <v>1.1955215944527798E-2</v>
      </c>
      <c r="DH8" s="115">
        <f>IF(AND(ISBLANK(DE8),ISBLANK(DF8)),"",IF(AND(DE8=0,DF8=0),"",IF(DF8&gt;DE8,"Err. saisie!!",(DF8/DE8)*100)))</f>
        <v>0</v>
      </c>
      <c r="DI8" s="117">
        <v>273</v>
      </c>
      <c r="DJ8" s="126">
        <v>0</v>
      </c>
      <c r="DK8" s="127">
        <f>IF(OR(ISBLANK(DI8),ISBLANK($D8)),"",(DI8/$D8)*100)</f>
        <v>8.3472479612687681E-3</v>
      </c>
      <c r="DL8" s="115">
        <f>IF(AND(ISBLANK(DI8),ISBLANK(DJ8)),"",IF(AND(DI8=0,DJ8=0),"",IF(DJ8&gt;DI8,"Err. saisie!!",(DJ8/DI8)*100)))</f>
        <v>0</v>
      </c>
      <c r="DM8" s="117">
        <v>259</v>
      </c>
      <c r="DN8" s="126">
        <v>0</v>
      </c>
      <c r="DO8" s="127">
        <f>IF(OR(ISBLANK(DM8),ISBLANK($D8)),"",(DM8/$D8)*100)</f>
        <v>7.9191839632549877E-3</v>
      </c>
      <c r="DP8" s="115">
        <f>IF(AND(ISBLANK(DM8),ISBLANK(DN8)),"",IF(AND(DM8=0,DN8=0),"",IF(DN8&gt;DM8,"Err. saisie!!",(DN8/DM8)*100)))</f>
        <v>0</v>
      </c>
      <c r="DQ8" s="117">
        <v>23</v>
      </c>
      <c r="DR8" s="126">
        <v>0</v>
      </c>
      <c r="DS8" s="127">
        <f>IF(OR(ISBLANK(DQ8),ISBLANK($D8)),"",(DQ8/$D8)*100)</f>
        <v>7.0324799673692926E-4</v>
      </c>
      <c r="DT8" s="115">
        <f>IF(AND(ISBLANK(DQ8),ISBLANK(DR8)),"",IF(AND(DQ8=0,DR8=0),"",IF(DR8&gt;DQ8,"Err. saisie!!",(DR8/DQ8)*100)))</f>
        <v>0</v>
      </c>
      <c r="DU8" s="117">
        <v>19</v>
      </c>
      <c r="DV8" s="126">
        <v>0</v>
      </c>
      <c r="DW8" s="127">
        <f>IF(OR(ISBLANK(DU8),ISBLANK($D8)),"",(DU8/$D8)*100)</f>
        <v>5.8094399730441993E-4</v>
      </c>
      <c r="DX8" s="115">
        <f>IF(AND(ISBLANK(DU8),ISBLANK(DV8)),"",IF(AND(DU8=0,DV8=0),"",IF(DV8&gt;DU8,"Err. saisie!!",(DV8/DU8)*100)))</f>
        <v>0</v>
      </c>
      <c r="DY8" s="117">
        <v>12</v>
      </c>
      <c r="DZ8" s="126">
        <v>0</v>
      </c>
      <c r="EA8" s="127">
        <f>IF(OR(ISBLANK(DY8),ISBLANK($D8)),"",(DY8/$D8)*100)</f>
        <v>3.6691199829752834E-4</v>
      </c>
      <c r="EB8" s="115">
        <f>IF(AND(ISBLANK(DY8),ISBLANK(DZ8)),"",IF(AND(DY8=0,DZ8=0),"",IF(DZ8&gt;DY8,"Err. saisie!!",(DZ8/DY8)*100)))</f>
        <v>0</v>
      </c>
      <c r="EC8" s="117">
        <v>0</v>
      </c>
      <c r="ED8" s="126">
        <v>0</v>
      </c>
      <c r="EE8" s="127">
        <f>IF(OR(ISBLANK(EC8),ISBLANK($D8)),"",(EC8/$D8)*100)</f>
        <v>0</v>
      </c>
      <c r="EF8" s="115" t="str">
        <f>IF(AND(ISBLANK(EC8),ISBLANK(ED8)),"",IF(AND(EC8=0,ED8=0),"",IF(ED8&gt;EC8,"Err. saisie!!",(ED8/EC8)*100)))</f>
        <v/>
      </c>
      <c r="EG8" s="117">
        <v>0</v>
      </c>
      <c r="EH8" s="126">
        <v>0</v>
      </c>
      <c r="EI8" s="127">
        <f>IF(OR(ISBLANK(EG8),ISBLANK($D8)),"",(EG8/$D8)*100)</f>
        <v>0</v>
      </c>
      <c r="EJ8" s="115" t="str">
        <f>IF(AND(ISBLANK(EG8),ISBLANK(EH8)),"",IF(AND(EG8=0,EH8=0),"",IF(EH8&gt;EG8,"Err. saisie!!",(EH8/EG8)*100)))</f>
        <v/>
      </c>
      <c r="EK8" s="117">
        <v>0</v>
      </c>
      <c r="EL8" s="126">
        <v>0</v>
      </c>
      <c r="EM8" s="127">
        <f>IF(OR(ISBLANK(EK8),ISBLANK($D8)),"",(EK8/$D8)*100)</f>
        <v>0</v>
      </c>
      <c r="EN8" s="115" t="str">
        <f>IF(AND(ISBLANK(EK8),ISBLANK(EL8)),"",IF(AND(EK8=0,EL8=0),"",IF(EL8&gt;EK8,"Err. saisie!!",(EL8/EK8)*100)))</f>
        <v/>
      </c>
      <c r="EO8" s="117">
        <v>0</v>
      </c>
      <c r="EP8" s="126">
        <v>0</v>
      </c>
      <c r="EQ8" s="127">
        <f>IF(OR(ISBLANK(EO8),ISBLANK($D8)),"",(EO8/$D8)*100)</f>
        <v>0</v>
      </c>
      <c r="ER8" s="115" t="str">
        <f>IF(AND(ISBLANK(EO8),ISBLANK(EP8)),"",IF(AND(EO8=0,EP8=0),"",IF(EP8&gt;EO8,"Err. saisie!!",(EP8/EO8)*100)))</f>
        <v/>
      </c>
      <c r="ES8" s="117">
        <v>0</v>
      </c>
      <c r="ET8" s="126">
        <v>0</v>
      </c>
      <c r="EU8" s="127">
        <f>IF(OR(ISBLANK(ES8),ISBLANK($D8)),"",(ES8/$D8)*100)</f>
        <v>0</v>
      </c>
      <c r="EV8" s="115" t="str">
        <f>IF(AND(ISBLANK(ES8),ISBLANK(ET8)),"",IF(AND(ES8=0,ET8=0),"",IF(ET8&gt;ES8,"Err. saisie!!",(ET8/ES8)*100)))</f>
        <v/>
      </c>
      <c r="EW8" s="117">
        <v>0</v>
      </c>
      <c r="EX8" s="126">
        <v>0</v>
      </c>
      <c r="EY8" s="127">
        <f>IF(OR(ISBLANK(EW8),ISBLANK($D8)),"",(EW8/$D8)*100)</f>
        <v>0</v>
      </c>
      <c r="EZ8" s="115" t="str">
        <f>IF(AND(ISBLANK(EW8),ISBLANK(EX8)),"",IF(AND(EW8=0,EX8=0),"",IF(EX8&gt;EW8,"Err. saisie!!",(EX8/EW8)*100)))</f>
        <v/>
      </c>
      <c r="FA8" s="117">
        <v>0</v>
      </c>
      <c r="FB8" s="126">
        <v>0</v>
      </c>
      <c r="FC8" s="127">
        <f>IF(OR(ISBLANK(FA8),ISBLANK($D8)),"",(FA8/$D8)*100)</f>
        <v>0</v>
      </c>
      <c r="FD8" s="115" t="str">
        <f>IF(AND(ISBLANK(FA8),ISBLANK(FB8)),"",IF(AND(FA8=0,FB8=0),"",IF(FB8&gt;FA8,"Err. saisie!!",(FB8/FA8)*100)))</f>
        <v/>
      </c>
      <c r="FE8" s="117">
        <v>0</v>
      </c>
      <c r="FF8" s="126">
        <v>0</v>
      </c>
      <c r="FG8" s="127">
        <f>IF(OR(ISBLANK(FE8),ISBLANK($D8)),"",(FE8/$D8)*100)</f>
        <v>0</v>
      </c>
      <c r="FH8" s="115" t="str">
        <f>IF(AND(ISBLANK(FE8),ISBLANK(FF8)),"",IF(AND(FE8=0,FF8=0),"",IF(FF8&gt;FE8,"Err. saisie!!",(FF8/FE8)*100)))</f>
        <v/>
      </c>
      <c r="FI8" s="117">
        <v>0</v>
      </c>
      <c r="FJ8" s="126">
        <v>0</v>
      </c>
      <c r="FK8" s="127">
        <f>IF(OR(ISBLANK(FI8),ISBLANK($D8)),"",(FI8/$D8)*100)</f>
        <v>0</v>
      </c>
      <c r="FL8" s="115" t="str">
        <f>IF(AND(ISBLANK(FI8),ISBLANK(FJ8)),"",IF(AND(FI8=0,FJ8=0),"",IF(FJ8&gt;FI8,"Err. saisie!!",(FJ8/FI8)*100)))</f>
        <v/>
      </c>
      <c r="FM8" s="117">
        <v>0</v>
      </c>
      <c r="FN8" s="126">
        <v>0</v>
      </c>
      <c r="FO8" s="127">
        <f>IF(OR(ISBLANK(FM8),ISBLANK($D8)),"",(FM8/$D8)*100)</f>
        <v>0</v>
      </c>
      <c r="FP8" s="115" t="str">
        <f>IF(AND(ISBLANK(FM8),ISBLANK(FN8)),"",IF(AND(FM8=0,FN8=0),"",IF(FN8&gt;FM8,"Err. saisie!!",(FN8/FM8)*100)))</f>
        <v/>
      </c>
      <c r="FQ8" s="117">
        <v>0</v>
      </c>
      <c r="FR8" s="126">
        <v>0</v>
      </c>
      <c r="FS8" s="127">
        <f>IF(OR(ISBLANK(FQ8),ISBLANK($D8)),"",(FQ8/$D8)*100)</f>
        <v>0</v>
      </c>
      <c r="FT8" s="115" t="str">
        <f>IF(AND(ISBLANK(FQ8),ISBLANK(FR8)),"",IF(AND(FQ8=0,FR8=0),"",IF(FR8&gt;FQ8,"Err. saisie!!",(FR8/FQ8)*100)))</f>
        <v/>
      </c>
      <c r="FU8" s="117">
        <v>0</v>
      </c>
      <c r="FV8" s="126">
        <v>0</v>
      </c>
      <c r="FW8" s="127">
        <f>IF(OR(ISBLANK(FU8),ISBLANK($D8)),"",(FU8/$D8)*100)</f>
        <v>0</v>
      </c>
      <c r="FX8" s="115" t="str">
        <f>IF(AND(ISBLANK(FU8),ISBLANK(FV8)),"",IF(AND(FU8=0,FV8=0),"",IF(FV8&gt;FU8,"Err. saisie!!",(FV8/FU8)*100)))</f>
        <v/>
      </c>
      <c r="FY8" s="117">
        <v>0</v>
      </c>
      <c r="FZ8" s="126">
        <v>0</v>
      </c>
      <c r="GA8" s="127">
        <f>IF(OR(ISBLANK(FY8),ISBLANK($D8)),"",(FY8/$D8)*100)</f>
        <v>0</v>
      </c>
      <c r="GB8" s="115" t="str">
        <f>IF(AND(ISBLANK(FY8),ISBLANK(FZ8)),"",IF(AND(FY8=0,FZ8=0),"",IF(FZ8&gt;FY8,"Err. saisie!!",(FZ8/FY8)*100)))</f>
        <v/>
      </c>
      <c r="GC8" s="117">
        <v>0</v>
      </c>
      <c r="GD8" s="126">
        <v>0</v>
      </c>
      <c r="GE8" s="127">
        <f>IF(OR(ISBLANK(GC8),ISBLANK($D8)),"",(GC8/$D8)*100)</f>
        <v>0</v>
      </c>
      <c r="GF8" s="115" t="str">
        <f>IF(AND(ISBLANK(GC8),ISBLANK(GD8)),"",IF(AND(GC8=0,GD8=0),"",IF(GD8&gt;GC8,"Err. saisie!!",(GD8/GC8)*100)))</f>
        <v/>
      </c>
      <c r="GG8" s="117">
        <v>0</v>
      </c>
      <c r="GH8" s="126">
        <v>0</v>
      </c>
      <c r="GI8" s="127">
        <f>IF(OR(ISBLANK(GG8),ISBLANK($D8)),"",(GG8/$D8)*100)</f>
        <v>0</v>
      </c>
      <c r="GJ8" s="115" t="str">
        <f>IF(AND(ISBLANK(GG8),ISBLANK(GH8)),"",IF(AND(GG8=0,GH8=0),"",IF(GH8&gt;GG8,"Err. saisie!!",(GH8/GG8)*100)))</f>
        <v/>
      </c>
      <c r="GK8" s="117">
        <v>0</v>
      </c>
      <c r="GL8" s="126">
        <v>0</v>
      </c>
      <c r="GM8" s="127">
        <f>IF(OR(ISBLANK(GK8),ISBLANK($D8)),"",(GK8/$D8)*100)</f>
        <v>0</v>
      </c>
      <c r="GN8" s="115" t="str">
        <f>IF(AND(ISBLANK(GK8),ISBLANK(GL8)),"",IF(AND(GK8=0,GL8=0),"",IF(GL8&gt;GK8,"Err. saisie!!",(GL8/GK8)*100)))</f>
        <v/>
      </c>
      <c r="GO8" s="117">
        <v>0</v>
      </c>
      <c r="GP8" s="126">
        <v>0</v>
      </c>
      <c r="GQ8" s="127">
        <f>IF(OR(ISBLANK(GO8),ISBLANK($D8)),"",(GO8/$D8)*100)</f>
        <v>0</v>
      </c>
      <c r="GR8" s="115" t="str">
        <f>IF(AND(ISBLANK(GO8),ISBLANK(GP8)),"",IF(AND(GO8=0,GP8=0),"",IF(GP8&gt;GO8,"Err. saisie!!",(GP8/GO8)*100)))</f>
        <v/>
      </c>
      <c r="GS8" s="117"/>
      <c r="GT8" s="126"/>
      <c r="GU8" s="127" t="str">
        <f>IF(OR(ISBLANK(GS8),ISBLANK($D8)),"",(GS8/$D8)*100)</f>
        <v/>
      </c>
      <c r="GV8" s="115" t="str">
        <f>IF(AND(ISBLANK(GS8),ISBLANK(GT8)),"",IF(AND(GS8=0,GT8=0),"",IF(GT8&gt;GS8,"Err. saisie!!",(GT8/GS8)*100)))</f>
        <v/>
      </c>
      <c r="GW8" s="117"/>
      <c r="GX8" s="126"/>
      <c r="GY8" s="127" t="str">
        <f>IF(OR(ISBLANK(GW8),ISBLANK($D8)),"",(GW8/$D8)*100)</f>
        <v/>
      </c>
      <c r="GZ8" s="115" t="str">
        <f>IF(AND(ISBLANK(GW8),ISBLANK(GX8)),"",IF(AND(GW8=0,GX8=0),"",IF(GX8&gt;GW8,"Err. saisie!!",(GX8/GW8)*100)))</f>
        <v/>
      </c>
      <c r="HA8" s="117"/>
      <c r="HB8" s="126"/>
      <c r="HC8" s="127" t="str">
        <f>IF(OR(ISBLANK(HA8),ISBLANK($D8)),"",(HA8/$D8)*100)</f>
        <v/>
      </c>
      <c r="HD8" s="115" t="str">
        <f>IF(AND(ISBLANK(HA8),ISBLANK(HB8)),"",IF(AND(HA8=0,HB8=0),"",IF(HB8&gt;HA8,"Err. saisie!!",(HB8/HA8)*100)))</f>
        <v/>
      </c>
      <c r="HE8" s="118">
        <f>SUMIF($E$5:$HD$5,HA5,$E$8:$HD$8)</f>
        <v>10223</v>
      </c>
      <c r="HF8" s="119">
        <f>SUMIF($E$5:$HD$5,HB5,$E$8:$HD$8)</f>
        <v>133</v>
      </c>
      <c r="HG8" s="129">
        <f>IF(OR(ISBLANK(HE8),ISBLANK($D8)),"",(HE8/$D8)*100)</f>
        <v>0.31257844654963601</v>
      </c>
      <c r="HH8" s="121">
        <f>IF(AND(ISBLANK(HE8),ISBLANK(HF8)),"",IF(AND(HE8=0,HF8=0),"",IF(HF8&gt;HE8,"Err. saisie!!",(HF8/HE8)*100)))</f>
        <v>1.3009879683067593</v>
      </c>
      <c r="HI8"/>
      <c r="HJ8"/>
      <c r="HK8"/>
      <c r="HL8"/>
      <c r="HM8"/>
      <c r="HN8"/>
      <c r="HO8"/>
      <c r="HP8"/>
      <c r="HQ8"/>
      <c r="HR8"/>
      <c r="HS8"/>
      <c r="HT8"/>
      <c r="HU8"/>
      <c r="HV8"/>
      <c r="HW8"/>
      <c r="HX8"/>
      <c r="HY8"/>
      <c r="HZ8"/>
      <c r="IA8"/>
      <c r="IB8"/>
      <c r="IC8"/>
      <c r="ID8"/>
      <c r="IE8"/>
      <c r="IF8"/>
      <c r="IG8"/>
      <c r="IH8"/>
      <c r="II8"/>
      <c r="IJ8"/>
    </row>
    <row r="9" spans="1:244" s="122" customFormat="1" ht="15.75" thickBot="1" x14ac:dyDescent="0.3">
      <c r="A9" s="130" t="s">
        <v>461</v>
      </c>
      <c r="B9" s="124" t="s">
        <v>462</v>
      </c>
      <c r="C9" s="125">
        <f>$D$2</f>
        <v>2017</v>
      </c>
      <c r="D9" s="111">
        <v>7295797</v>
      </c>
      <c r="E9" s="126">
        <v>629</v>
      </c>
      <c r="F9" s="126">
        <v>14</v>
      </c>
      <c r="G9" s="127">
        <f>IF(OR(ISBLANK(E9),ISBLANK($D9)),"",(E9/$D9)*100)</f>
        <v>8.6214021579821918E-3</v>
      </c>
      <c r="H9" s="115">
        <f>IF(AND(ISBLANK(E9),ISBLANK(F9)),"",IF(AND(E9=0,F9=0),"",IF(F9&gt;E9,"Err. saisie!!",(F9/E9)*100)))</f>
        <v>2.2257551669316373</v>
      </c>
      <c r="I9" s="126">
        <v>677</v>
      </c>
      <c r="J9" s="126">
        <v>12</v>
      </c>
      <c r="K9" s="127">
        <f>IF(OR(ISBLANK(I9),ISBLANK($D9)),"",(I9/$D9)*100)</f>
        <v>9.2793152002447424E-3</v>
      </c>
      <c r="L9" s="115">
        <f>IF(AND(ISBLANK(I9),ISBLANK(J9)),"",IF(AND(I9=0,J9=0),"",IF(J9&gt;I9,"Err. saisie!!",(J9/I9)*100)))</f>
        <v>1.7725258493353029</v>
      </c>
      <c r="M9" s="126">
        <v>930</v>
      </c>
      <c r="N9" s="126">
        <v>6</v>
      </c>
      <c r="O9" s="127">
        <f>IF(OR(ISBLANK(M9),ISBLANK($D9)),"",(M9/$D9)*100)</f>
        <v>1.2747065193836945E-2</v>
      </c>
      <c r="P9" s="115">
        <f>IF(AND(ISBLANK(M9),ISBLANK(N9)),"",IF(AND(M9=0,N9=0),"",IF(N9&gt;M9,"Err. saisie!!",(N9/M9)*100)))</f>
        <v>0.64516129032258063</v>
      </c>
      <c r="Q9" s="126">
        <v>846</v>
      </c>
      <c r="R9" s="126">
        <v>15</v>
      </c>
      <c r="S9" s="127">
        <f>IF(OR(ISBLANK(Q9),ISBLANK($D9)),"",(Q9/$D9)*100)</f>
        <v>1.159571736987748E-2</v>
      </c>
      <c r="T9" s="115">
        <f>IF(AND(ISBLANK(Q9),ISBLANK(R9)),"",IF(AND(Q9=0,R9=0),"",IF(R9&gt;Q9,"Err. saisie!!",(R9/Q9)*100)))</f>
        <v>1.773049645390071</v>
      </c>
      <c r="U9" s="126">
        <v>885</v>
      </c>
      <c r="V9" s="126">
        <v>10</v>
      </c>
      <c r="W9" s="127">
        <f>IF(OR(ISBLANK(U9),ISBLANK($D9)),"",(U9/$D9)*100)</f>
        <v>1.2130271716715803E-2</v>
      </c>
      <c r="X9" s="115">
        <f>IF(AND(ISBLANK(U9),ISBLANK(V9)),"",IF(AND(U9=0,V9=0),"",IF(V9&gt;U9,"Err. saisie!!",(V9/U9)*100)))</f>
        <v>1.1299435028248588</v>
      </c>
      <c r="Y9" s="126">
        <v>823</v>
      </c>
      <c r="Z9" s="126">
        <v>9</v>
      </c>
      <c r="AA9" s="127">
        <f>IF(OR(ISBLANK(Y9),ISBLANK($D9)),"",(Y9/$D9)*100)</f>
        <v>1.1280467370460005E-2</v>
      </c>
      <c r="AB9" s="115">
        <f>IF(AND(ISBLANK(Y9),ISBLANK(Z9)),"",IF(AND(Y9=0,Z9=0),"",IF(Z9&gt;Y9,"Err. saisie!!",(Z9/Y9)*100)))</f>
        <v>1.0935601458080195</v>
      </c>
      <c r="AC9" s="128">
        <v>1279</v>
      </c>
      <c r="AD9" s="126">
        <v>60</v>
      </c>
      <c r="AE9" s="127">
        <f>IF(OR(ISBLANK(AC9),ISBLANK($D9)),"",(AC9/$D9)*100)</f>
        <v>1.753064127195425E-2</v>
      </c>
      <c r="AF9" s="115">
        <f>IF(AND(ISBLANK(AC9),ISBLANK(AD9)),"",IF(AND(AC9=0,AD9=0),"",IF(AD9&gt;AC9,"Err. saisie!!",(AD9/AC9)*100)))</f>
        <v>4.691164972634871</v>
      </c>
      <c r="AG9" s="128">
        <v>1046</v>
      </c>
      <c r="AH9" s="126">
        <v>31</v>
      </c>
      <c r="AI9" s="127">
        <f>IF(OR(ISBLANK(AG9),ISBLANK($D9)),"",(AG9/$D9)*100)</f>
        <v>1.4337021712638112E-2</v>
      </c>
      <c r="AJ9" s="115">
        <f>IF(AND(ISBLANK(AG9),ISBLANK(AH9)),"",IF(AND(AG9=0,AH9=0),"",IF(AH9&gt;AG9,"Err. saisie!!",(AH9/AG9)*100)))</f>
        <v>2.9636711281070744</v>
      </c>
      <c r="AK9" s="128">
        <v>1650</v>
      </c>
      <c r="AL9" s="126">
        <v>46</v>
      </c>
      <c r="AM9" s="127">
        <f>IF(OR(ISBLANK(AK9),ISBLANK($D9)),"",(AK9/$D9)*100)</f>
        <v>2.2615760827775225E-2</v>
      </c>
      <c r="AN9" s="115">
        <f>IF(AND(ISBLANK(AK9),ISBLANK(AL9)),"",IF(AND(AK9=0,AL9=0),"",IF(AL9&gt;AK9,"Err. saisie!!",(AL9/AK9)*100)))</f>
        <v>2.7878787878787876</v>
      </c>
      <c r="AO9" s="128">
        <v>3125</v>
      </c>
      <c r="AP9" s="126">
        <v>71</v>
      </c>
      <c r="AQ9" s="127">
        <f>IF(OR(ISBLANK(AO9),ISBLANK($D9)),"",(AO9/$D9)*100)</f>
        <v>4.2832880355634893E-2</v>
      </c>
      <c r="AR9" s="115">
        <f>IF(AND(ISBLANK(AO9),ISBLANK(AP9)),"",IF(AND(AO9=0,AP9=0),"",IF(AP9&gt;AO9,"Err. saisie!!",(AP9/AO9)*100)))</f>
        <v>2.2720000000000002</v>
      </c>
      <c r="AS9" s="128">
        <v>2798</v>
      </c>
      <c r="AT9" s="126">
        <v>52</v>
      </c>
      <c r="AU9" s="127">
        <f>IF(OR(ISBLANK(AS9),ISBLANK($D9)),"",(AS9/$D9)*100)</f>
        <v>3.8350847755221261E-2</v>
      </c>
      <c r="AV9" s="115">
        <f>IF(AND(ISBLANK(AS9),ISBLANK(AT9)),"",IF(AND(AS9=0,AT9=0),"",IF(AT9&gt;AS9,"Err. saisie!!",(AT9/AS9)*100)))</f>
        <v>1.8584703359542529</v>
      </c>
      <c r="AW9" s="128">
        <v>3300</v>
      </c>
      <c r="AX9" s="126">
        <v>70</v>
      </c>
      <c r="AY9" s="127">
        <f>IF(OR(ISBLANK(AW9),ISBLANK($D9)),"",(AW9/$D9)*100)</f>
        <v>4.5231521655550451E-2</v>
      </c>
      <c r="AZ9" s="115">
        <f>IF(AND(ISBLANK(AW9),ISBLANK(AX9)),"",IF(AND(AW9=0,AX9=0),"",IF(AX9&gt;AW9,"Err. saisie!!",(AX9/AW9)*100)))</f>
        <v>2.1212121212121215</v>
      </c>
      <c r="BA9" s="128">
        <v>3061</v>
      </c>
      <c r="BB9" s="126">
        <v>54</v>
      </c>
      <c r="BC9" s="127">
        <f>IF(OR(ISBLANK(BA9),ISBLANK($D9)),"",(BA9/$D9)*100)</f>
        <v>4.195566296595149E-2</v>
      </c>
      <c r="BD9" s="115">
        <f>IF(AND(ISBLANK(BA9),ISBLANK(BB9)),"",IF(AND(BA9=0,BB9=0),"",IF(BB9&gt;BA9,"Err. saisie!!",(BB9/BA9)*100)))</f>
        <v>1.7641293694870959</v>
      </c>
      <c r="BE9" s="128">
        <v>2902</v>
      </c>
      <c r="BF9" s="126">
        <v>28</v>
      </c>
      <c r="BG9" s="127">
        <f>IF(OR(ISBLANK(BE9),ISBLANK($D9)),"",(BE9/$D9)*100)</f>
        <v>3.9776326013456792E-2</v>
      </c>
      <c r="BH9" s="115">
        <f>IF(AND(ISBLANK(BE9),ISBLANK(BF9)),"",IF(AND(BE9=0,BF9=0),"",IF(BF9&gt;BE9,"Err. saisie!!",(BF9/BE9)*100)))</f>
        <v>0.96485182632667121</v>
      </c>
      <c r="BI9" s="128">
        <v>2761</v>
      </c>
      <c r="BJ9" s="126">
        <v>28</v>
      </c>
      <c r="BK9" s="127">
        <f>IF(OR(ISBLANK(BI9),ISBLANK($D9)),"",(BI9/$D9)*100)</f>
        <v>3.7843706451810538E-2</v>
      </c>
      <c r="BL9" s="115">
        <f>IF(AND(ISBLANK(BI9),ISBLANK(BJ9)),"",IF(AND(BI9=0,BJ9=0),"",IF(BJ9&gt;BI9,"Err. saisie!!",(BJ9/BI9)*100)))</f>
        <v>1.0141253169141615</v>
      </c>
      <c r="BM9" s="128">
        <v>2450</v>
      </c>
      <c r="BN9" s="126">
        <v>38</v>
      </c>
      <c r="BO9" s="127">
        <f>IF(OR(ISBLANK(BM9),ISBLANK($D9)),"",(BM9/$D9)*100)</f>
        <v>3.3580978198817758E-2</v>
      </c>
      <c r="BP9" s="115">
        <f>IF(AND(ISBLANK(BM9),ISBLANK(BN9)),"",IF(AND(BM9=0,BN9=0),"",IF(BN9&gt;BM9,"Err. saisie!!",(BN9/BM9)*100)))</f>
        <v>1.5510204081632653</v>
      </c>
      <c r="BQ9" s="128">
        <v>2383</v>
      </c>
      <c r="BR9" s="126">
        <v>20</v>
      </c>
      <c r="BS9" s="127">
        <f>IF(OR(ISBLANK(BQ9),ISBLANK($D9)),"",(BQ9/$D9)*100)</f>
        <v>3.2662641243992943E-2</v>
      </c>
      <c r="BT9" s="115">
        <f>IF(AND(ISBLANK(BQ9),ISBLANK(BR9)),"",IF(AND(BQ9=0,BR9=0),"",IF(BR9&gt;BQ9,"Err. saisie!!",(BR9/BQ9)*100)))</f>
        <v>0.83927822073017211</v>
      </c>
      <c r="BU9" s="128">
        <v>1959</v>
      </c>
      <c r="BV9" s="126">
        <v>14</v>
      </c>
      <c r="BW9" s="127">
        <f>IF(OR(ISBLANK(BU9),ISBLANK($D9)),"",(BU9/$D9)*100)</f>
        <v>2.6851076037340403E-2</v>
      </c>
      <c r="BX9" s="115">
        <f>IF(AND(ISBLANK(BU9),ISBLANK(BV9)),"",IF(AND(BU9=0,BV9=0),"",IF(BV9&gt;BU9,"Err. saisie!!",(BV9/BU9)*100)))</f>
        <v>0.71465033180193971</v>
      </c>
      <c r="BY9" s="128">
        <v>1885</v>
      </c>
      <c r="BZ9" s="126">
        <v>7</v>
      </c>
      <c r="CA9" s="127">
        <f>IF(OR(ISBLANK(BY9),ISBLANK($D9)),"",(BY9/$D9)*100)</f>
        <v>2.5836793430518971E-2</v>
      </c>
      <c r="CB9" s="115">
        <f>IF(AND(ISBLANK(BY9),ISBLANK(BZ9)),"",IF(AND(BY9=0,BZ9=0),"",IF(BZ9&gt;BY9,"Err. saisie!!",(BZ9/BY9)*100)))</f>
        <v>0.3713527851458886</v>
      </c>
      <c r="CC9" s="128">
        <v>1636</v>
      </c>
      <c r="CD9" s="126">
        <v>12</v>
      </c>
      <c r="CE9" s="127">
        <f>IF(OR(ISBLANK(CC9),ISBLANK($D9)),"",(CC9/$D9)*100)</f>
        <v>2.2423869523781979E-2</v>
      </c>
      <c r="CF9" s="115">
        <f>IF(AND(ISBLANK(CC9),ISBLANK(CD9)),"",IF(AND(CC9=0,CD9=0),"",IF(CD9&gt;CC9,"Err. saisie!!",(CD9/CC9)*100)))</f>
        <v>0.73349633251833746</v>
      </c>
      <c r="CG9" s="128">
        <v>2124</v>
      </c>
      <c r="CH9" s="126">
        <v>19</v>
      </c>
      <c r="CI9" s="127">
        <f>IF(OR(ISBLANK(CG9),ISBLANK($D9)),"",(CG9/$D9)*100)</f>
        <v>2.9112652120117929E-2</v>
      </c>
      <c r="CJ9" s="115">
        <f>IF(AND(ISBLANK(CG9),ISBLANK(CH9)),"",IF(AND(CG9=0,CH9=0),"",IF(CH9&gt;CG9,"Err. saisie!!",(CH9/CG9)*100)))</f>
        <v>0.89453860640301319</v>
      </c>
      <c r="CK9" s="128">
        <v>2415</v>
      </c>
      <c r="CL9" s="126">
        <v>20</v>
      </c>
      <c r="CM9" s="127">
        <f>IF(OR(ISBLANK(CK9),ISBLANK($D9)),"",(CK9/$D9)*100)</f>
        <v>3.3101249938834648E-2</v>
      </c>
      <c r="CN9" s="115">
        <f>IF(AND(ISBLANK(CK9),ISBLANK(CL9)),"",IF(AND(CK9=0,CL9=0),"",IF(CL9&gt;CK9,"Err. saisie!!",(CL9/CK9)*100)))</f>
        <v>0.82815734989648038</v>
      </c>
      <c r="CO9" s="128">
        <v>1730</v>
      </c>
      <c r="CP9" s="126">
        <v>17</v>
      </c>
      <c r="CQ9" s="127">
        <f>IF(OR(ISBLANK(CO9),ISBLANK($D9)),"",(CO9/$D9)*100)</f>
        <v>2.3712282564879478E-2</v>
      </c>
      <c r="CR9" s="115">
        <f>IF(AND(ISBLANK(CO9),ISBLANK(CP9)),"",IF(AND(CO9=0,CP9=0),"",IF(CP9&gt;CO9,"Err. saisie!!",(CP9/CO9)*100)))</f>
        <v>0.98265895953757232</v>
      </c>
      <c r="CS9" s="128">
        <v>1376</v>
      </c>
      <c r="CT9" s="126">
        <v>12</v>
      </c>
      <c r="CU9" s="127">
        <f>IF(OR(ISBLANK(CS9),ISBLANK($D9)),"",(CS9/$D9)*100)</f>
        <v>1.8860173878193158E-2</v>
      </c>
      <c r="CV9" s="115">
        <f>IF(AND(ISBLANK(CS9),ISBLANK(CT9)),"",IF(AND(CS9=0,CT9=0),"",IF(CT9&gt;CS9,"Err. saisie!!",(CT9/CS9)*100)))</f>
        <v>0.87209302325581395</v>
      </c>
      <c r="CW9" s="126">
        <v>892</v>
      </c>
      <c r="CX9" s="126">
        <v>6</v>
      </c>
      <c r="CY9" s="127">
        <f>IF(OR(ISBLANK(CW9),ISBLANK($D9)),"",(CW9/$D9)*100)</f>
        <v>1.2226217368712424E-2</v>
      </c>
      <c r="CZ9" s="115">
        <f>IF(AND(ISBLANK(CW9),ISBLANK(CX9)),"",IF(AND(CW9=0,CX9=0),"",IF(CX9&gt;CW9,"Err. saisie!!",(CX9/CW9)*100)))</f>
        <v>0.67264573991031396</v>
      </c>
      <c r="DA9" s="126">
        <v>740</v>
      </c>
      <c r="DB9" s="126">
        <v>3</v>
      </c>
      <c r="DC9" s="127">
        <f>IF(OR(ISBLANK(DA9),ISBLANK($D9)),"",(DA9/$D9)*100)</f>
        <v>1.0142826068214343E-2</v>
      </c>
      <c r="DD9" s="115">
        <f>IF(AND(ISBLANK(DA9),ISBLANK(DB9)),"",IF(AND(DA9=0,DB9=0),"",IF(DB9&gt;DA9,"Err. saisie!!",(DB9/DA9)*100)))</f>
        <v>0.40540540540540543</v>
      </c>
      <c r="DE9" s="126">
        <v>537</v>
      </c>
      <c r="DF9" s="126">
        <v>3</v>
      </c>
      <c r="DG9" s="127">
        <f>IF(OR(ISBLANK(DE9),ISBLANK($D9)),"",(DE9/$D9)*100)</f>
        <v>7.3604021603123002E-3</v>
      </c>
      <c r="DH9" s="115">
        <f>IF(AND(ISBLANK(DE9),ISBLANK(DF9)),"",IF(AND(DE9=0,DF9=0),"",IF(DF9&gt;DE9,"Err. saisie!!",(DF9/DE9)*100)))</f>
        <v>0.55865921787709494</v>
      </c>
      <c r="DI9" s="126">
        <v>795</v>
      </c>
      <c r="DJ9" s="126">
        <v>3</v>
      </c>
      <c r="DK9" s="127">
        <f>IF(OR(ISBLANK(DI9),ISBLANK($D9)),"",(DI9/$D9)*100)</f>
        <v>1.0896684762473517E-2</v>
      </c>
      <c r="DL9" s="115">
        <f>IF(AND(ISBLANK(DI9),ISBLANK(DJ9)),"",IF(AND(DI9=0,DJ9=0),"",IF(DJ9&gt;DI9,"Err. saisie!!",(DJ9/DI9)*100)))</f>
        <v>0.37735849056603776</v>
      </c>
      <c r="DM9" s="126">
        <v>605</v>
      </c>
      <c r="DN9" s="126">
        <v>4</v>
      </c>
      <c r="DO9" s="127">
        <f>IF(OR(ISBLANK(DM9),ISBLANK($D9)),"",(DM9/$D9)*100)</f>
        <v>8.2924456368509147E-3</v>
      </c>
      <c r="DP9" s="115">
        <f>IF(AND(ISBLANK(DM9),ISBLANK(DN9)),"",IF(AND(DM9=0,DN9=0),"",IF(DN9&gt;DM9,"Err. saisie!!",(DN9/DM9)*100)))</f>
        <v>0.66115702479338845</v>
      </c>
      <c r="DQ9" s="126">
        <v>283</v>
      </c>
      <c r="DR9" s="126">
        <v>2</v>
      </c>
      <c r="DS9" s="127">
        <f>IF(OR(ISBLANK(DQ9),ISBLANK($D9)),"",(DQ9/$D9)*100)</f>
        <v>3.8789456450062957E-3</v>
      </c>
      <c r="DT9" s="115">
        <f>IF(AND(ISBLANK(DQ9),ISBLANK(DR9)),"",IF(AND(DQ9=0,DR9=0),"",IF(DR9&gt;DQ9,"Err. saisie!!",(DR9/DQ9)*100)))</f>
        <v>0.70671378091872794</v>
      </c>
      <c r="DU9" s="126">
        <v>215</v>
      </c>
      <c r="DV9" s="126">
        <v>2</v>
      </c>
      <c r="DW9" s="127">
        <f>IF(OR(ISBLANK(DU9),ISBLANK($D9)),"",(DU9/$D9)*100)</f>
        <v>2.9469021684676807E-3</v>
      </c>
      <c r="DX9" s="115">
        <f>IF(AND(ISBLANK(DU9),ISBLANK(DV9)),"",IF(AND(DU9=0,DV9=0),"",IF(DV9&gt;DU9,"Err. saisie!!",(DV9/DU9)*100)))</f>
        <v>0.93023255813953487</v>
      </c>
      <c r="DY9" s="126">
        <v>151</v>
      </c>
      <c r="DZ9" s="126">
        <v>0</v>
      </c>
      <c r="EA9" s="127">
        <f>IF(OR(ISBLANK(DY9),ISBLANK($D9)),"",(DY9/$D9)*100)</f>
        <v>2.069684778784278E-3</v>
      </c>
      <c r="EB9" s="115">
        <f>IF(AND(ISBLANK(DY9),ISBLANK(DZ9)),"",IF(AND(DY9=0,DZ9=0),"",IF(DZ9&gt;DY9,"Err. saisie!!",(DZ9/DY9)*100)))</f>
        <v>0</v>
      </c>
      <c r="EC9" s="126">
        <v>97</v>
      </c>
      <c r="ED9" s="126">
        <v>0</v>
      </c>
      <c r="EE9" s="127">
        <f>IF(OR(ISBLANK(EC9),ISBLANK($D9)),"",(EC9/$D9)*100)</f>
        <v>1.3295326062389072E-3</v>
      </c>
      <c r="EF9" s="115">
        <f>IF(AND(ISBLANK(EC9),ISBLANK(ED9)),"",IF(AND(EC9=0,ED9=0),"",IF(ED9&gt;EC9,"Err. saisie!!",(ED9/EC9)*100)))</f>
        <v>0</v>
      </c>
      <c r="EG9" s="126">
        <v>68</v>
      </c>
      <c r="EH9" s="126">
        <v>0</v>
      </c>
      <c r="EI9" s="127">
        <f>IF(OR(ISBLANK(EG9),ISBLANK($D9)),"",(EG9/$D9)*100)</f>
        <v>9.3204347653861534E-4</v>
      </c>
      <c r="EJ9" s="115">
        <f>IF(AND(ISBLANK(EG9),ISBLANK(EH9)),"",IF(AND(EG9=0,EH9=0),"",IF(EH9&gt;EG9,"Err. saisie!!",(EH9/EG9)*100)))</f>
        <v>0</v>
      </c>
      <c r="EK9" s="126">
        <v>51</v>
      </c>
      <c r="EL9" s="126">
        <v>1</v>
      </c>
      <c r="EM9" s="127">
        <f>IF(OR(ISBLANK(EK9),ISBLANK($D9)),"",(EK9/$D9)*100)</f>
        <v>6.9903260740396148E-4</v>
      </c>
      <c r="EN9" s="115">
        <f>IF(AND(ISBLANK(EK9),ISBLANK(EL9)),"",IF(AND(EK9=0,EL9=0),"",IF(EL9&gt;EK9,"Err. saisie!!",(EL9/EK9)*100)))</f>
        <v>1.9607843137254901</v>
      </c>
      <c r="EO9" s="126">
        <v>45</v>
      </c>
      <c r="EP9" s="126">
        <v>0</v>
      </c>
      <c r="EQ9" s="127">
        <f>IF(OR(ISBLANK(EO9),ISBLANK($D9)),"",(EO9/$D9)*100)</f>
        <v>6.1679347712114254E-4</v>
      </c>
      <c r="ER9" s="115">
        <f>IF(AND(ISBLANK(EO9),ISBLANK(EP9)),"",IF(AND(EO9=0,EP9=0),"",IF(EP9&gt;EO9,"Err. saisie!!",(EP9/EO9)*100)))</f>
        <v>0</v>
      </c>
      <c r="ES9" s="126">
        <v>30</v>
      </c>
      <c r="ET9" s="126">
        <v>0</v>
      </c>
      <c r="EU9" s="127">
        <f>IF(OR(ISBLANK(ES9),ISBLANK($D9)),"",(ES9/$D9)*100)</f>
        <v>4.1119565141409497E-4</v>
      </c>
      <c r="EV9" s="115">
        <f>IF(AND(ISBLANK(ES9),ISBLANK(ET9)),"",IF(AND(ES9=0,ET9=0),"",IF(ET9&gt;ES9,"Err. saisie!!",(ET9/ES9)*100)))</f>
        <v>0</v>
      </c>
      <c r="EW9" s="126">
        <v>49</v>
      </c>
      <c r="EX9" s="126">
        <v>0</v>
      </c>
      <c r="EY9" s="127">
        <f>IF(OR(ISBLANK(EW9),ISBLANK($D9)),"",(EW9/$D9)*100)</f>
        <v>6.7161956397635513E-4</v>
      </c>
      <c r="EZ9" s="115">
        <f>IF(AND(ISBLANK(EW9),ISBLANK(EX9)),"",IF(AND(EW9=0,EX9=0),"",IF(EX9&gt;EW9,"Err. saisie!!",(EX9/EW9)*100)))</f>
        <v>0</v>
      </c>
      <c r="FA9" s="126">
        <v>46</v>
      </c>
      <c r="FB9" s="126">
        <v>0</v>
      </c>
      <c r="FC9" s="127">
        <f>IF(OR(ISBLANK(FA9),ISBLANK($D9)),"",(FA9/$D9)*100)</f>
        <v>6.304999988349456E-4</v>
      </c>
      <c r="FD9" s="115">
        <f>IF(AND(ISBLANK(FA9),ISBLANK(FB9)),"",IF(AND(FA9=0,FB9=0),"",IF(FB9&gt;FA9,"Err. saisie!!",(FB9/FA9)*100)))</f>
        <v>0</v>
      </c>
      <c r="FE9" s="126">
        <v>47</v>
      </c>
      <c r="FF9" s="126">
        <v>0</v>
      </c>
      <c r="FG9" s="127">
        <f>IF(OR(ISBLANK(FE9),ISBLANK($D9)),"",(FE9/$D9)*100)</f>
        <v>6.4420652054874878E-4</v>
      </c>
      <c r="FH9" s="115">
        <f>IF(AND(ISBLANK(FE9),ISBLANK(FF9)),"",IF(AND(FE9=0,FF9=0),"",IF(FF9&gt;FE9,"Err. saisie!!",(FF9/FE9)*100)))</f>
        <v>0</v>
      </c>
      <c r="FI9" s="126">
        <v>54</v>
      </c>
      <c r="FJ9" s="126">
        <v>0</v>
      </c>
      <c r="FK9" s="127">
        <f>IF(OR(ISBLANK(FI9),ISBLANK($D9)),"",(FI9/$D9)*100)</f>
        <v>7.40152172545371E-4</v>
      </c>
      <c r="FL9" s="115">
        <f>IF(AND(ISBLANK(FI9),ISBLANK(FJ9)),"",IF(AND(FI9=0,FJ9=0),"",IF(FJ9&gt;FI9,"Err. saisie!!",(FJ9/FI9)*100)))</f>
        <v>0</v>
      </c>
      <c r="FM9" s="126">
        <v>23</v>
      </c>
      <c r="FN9" s="126">
        <v>0</v>
      </c>
      <c r="FO9" s="127">
        <f>IF(OR(ISBLANK(FM9),ISBLANK($D9)),"",(FM9/$D9)*100)</f>
        <v>3.152499994174728E-4</v>
      </c>
      <c r="FP9" s="115">
        <f>IF(AND(ISBLANK(FM9),ISBLANK(FN9)),"",IF(AND(FM9=0,FN9=0),"",IF(FN9&gt;FM9,"Err. saisie!!",(FN9/FM9)*100)))</f>
        <v>0</v>
      </c>
      <c r="FQ9" s="126">
        <v>26</v>
      </c>
      <c r="FR9" s="126">
        <v>0</v>
      </c>
      <c r="FS9" s="127">
        <f>IF(OR(ISBLANK(FQ9),ISBLANK($D9)),"",(FQ9/$D9)*100)</f>
        <v>3.5636956455888233E-4</v>
      </c>
      <c r="FT9" s="115">
        <f>IF(AND(ISBLANK(FQ9),ISBLANK(FR9)),"",IF(AND(FQ9=0,FR9=0),"",IF(FR9&gt;FQ9,"Err. saisie!!",(FR9/FQ9)*100)))</f>
        <v>0</v>
      </c>
      <c r="FU9" s="126">
        <v>36</v>
      </c>
      <c r="FV9" s="126">
        <v>0</v>
      </c>
      <c r="FW9" s="127">
        <f>IF(OR(ISBLANK(FU9),ISBLANK($D9)),"",(FU9/$D9)*100)</f>
        <v>4.9343478169691396E-4</v>
      </c>
      <c r="FX9" s="115">
        <f>IF(AND(ISBLANK(FU9),ISBLANK(FV9)),"",IF(AND(FU9=0,FV9=0),"",IF(FV9&gt;FU9,"Err. saisie!!",(FV9/FU9)*100)))</f>
        <v>0</v>
      </c>
      <c r="FY9" s="126">
        <v>0</v>
      </c>
      <c r="FZ9" s="126">
        <v>0</v>
      </c>
      <c r="GA9" s="127">
        <f>IF(OR(ISBLANK(FY9),ISBLANK($D9)),"",(FY9/$D9)*100)</f>
        <v>0</v>
      </c>
      <c r="GB9" s="115" t="str">
        <f>IF(AND(ISBLANK(FY9),ISBLANK(FZ9)),"",IF(AND(FY9=0,FZ9=0),"",IF(FZ9&gt;FY9,"Err. saisie!!",(FZ9/FY9)*100)))</f>
        <v/>
      </c>
      <c r="GC9" s="126">
        <v>0</v>
      </c>
      <c r="GD9" s="126">
        <v>0</v>
      </c>
      <c r="GE9" s="127">
        <f>IF(OR(ISBLANK(GC9),ISBLANK($D9)),"",(GC9/$D9)*100)</f>
        <v>0</v>
      </c>
      <c r="GF9" s="115" t="str">
        <f>IF(AND(ISBLANK(GC9),ISBLANK(GD9)),"",IF(AND(GC9=0,GD9=0),"",IF(GD9&gt;GC9,"Err. saisie!!",(GD9/GC9)*100)))</f>
        <v/>
      </c>
      <c r="GG9" s="126">
        <v>0</v>
      </c>
      <c r="GH9" s="126">
        <v>0</v>
      </c>
      <c r="GI9" s="127">
        <f>IF(OR(ISBLANK(GG9),ISBLANK($D9)),"",(GG9/$D9)*100)</f>
        <v>0</v>
      </c>
      <c r="GJ9" s="115" t="str">
        <f>IF(AND(ISBLANK(GG9),ISBLANK(GH9)),"",IF(AND(GG9=0,GH9=0),"",IF(GH9&gt;GG9,"Err. saisie!!",(GH9/GG9)*100)))</f>
        <v/>
      </c>
      <c r="GK9" s="126">
        <v>0</v>
      </c>
      <c r="GL9" s="126">
        <v>0</v>
      </c>
      <c r="GM9" s="127">
        <f>IF(OR(ISBLANK(GK9),ISBLANK($D9)),"",(GK9/$D9)*100)</f>
        <v>0</v>
      </c>
      <c r="GN9" s="115" t="str">
        <f>IF(AND(ISBLANK(GK9),ISBLANK(GL9)),"",IF(AND(GK9=0,GL9=0),"",IF(GL9&gt;GK9,"Err. saisie!!",(GL9/GK9)*100)))</f>
        <v/>
      </c>
      <c r="GO9" s="126">
        <v>0</v>
      </c>
      <c r="GP9" s="126">
        <v>0</v>
      </c>
      <c r="GQ9" s="127">
        <f>IF(OR(ISBLANK(GO9),ISBLANK($D9)),"",(GO9/$D9)*100)</f>
        <v>0</v>
      </c>
      <c r="GR9" s="115" t="str">
        <f>IF(AND(ISBLANK(GO9),ISBLANK(GP9)),"",IF(AND(GO9=0,GP9=0),"",IF(GP9&gt;GO9,"Err. saisie!!",(GP9/GO9)*100)))</f>
        <v/>
      </c>
      <c r="GS9" s="126"/>
      <c r="GT9" s="126"/>
      <c r="GU9" s="127" t="str">
        <f>IF(OR(ISBLANK(GS9),ISBLANK($D9)),"",(GS9/$D9)*100)</f>
        <v/>
      </c>
      <c r="GV9" s="115" t="str">
        <f>IF(AND(ISBLANK(GS9),ISBLANK(GT9)),"",IF(AND(GS9=0,GT9=0),"",IF(GT9&gt;GS9,"Err. saisie!!",(GT9/GS9)*100)))</f>
        <v/>
      </c>
      <c r="GW9" s="126"/>
      <c r="GX9" s="126"/>
      <c r="GY9" s="127" t="str">
        <f>IF(OR(ISBLANK(GW9),ISBLANK($D9)),"",(GW9/$D9)*100)</f>
        <v/>
      </c>
      <c r="GZ9" s="115" t="str">
        <f>IF(AND(ISBLANK(GW9),ISBLANK(GX9)),"",IF(AND(GW9=0,GX9=0),"",IF(GX9&gt;GW9,"Err. saisie!!",(GX9/GW9)*100)))</f>
        <v/>
      </c>
      <c r="HA9" s="126"/>
      <c r="HB9" s="126"/>
      <c r="HC9" s="127" t="str">
        <f>IF(OR(ISBLANK(HA9),ISBLANK($D9)),"",(HA9/$D9)*100)</f>
        <v/>
      </c>
      <c r="HD9" s="115" t="str">
        <f>IF(AND(ISBLANK(HA9),ISBLANK(HB9)),"",IF(AND(HA9=0,HB9=0),"",IF(HB9&gt;HA9,"Err. saisie!!",(HB9/HA9)*100)))</f>
        <v/>
      </c>
      <c r="HE9" s="118">
        <f>SUMIF($E$5:$HD$5,HA5,$E$9:$HD$9)</f>
        <v>49460</v>
      </c>
      <c r="HF9" s="119">
        <f>SUMIF($E$5:$HD$5,HB5,$E$9:$HD$9)</f>
        <v>689</v>
      </c>
      <c r="HG9" s="129">
        <f>IF(OR(ISBLANK(HE9),ISBLANK($D9)),"",(HE9/$D9)*100)</f>
        <v>0.67792456396470457</v>
      </c>
      <c r="HH9" s="121">
        <f>IF(AND(ISBLANK(HE9),ISBLANK(HF9)),"",IF(AND(HE9=0,HF9=0),"",IF(HF9&gt;HE9,"Err. saisie!!",(HF9/HE9)*100)))</f>
        <v>1.3930448847553578</v>
      </c>
      <c r="HI9"/>
      <c r="HJ9"/>
      <c r="HK9"/>
      <c r="HL9"/>
      <c r="HM9"/>
      <c r="HN9"/>
      <c r="HO9"/>
      <c r="HP9"/>
      <c r="HQ9"/>
      <c r="HR9"/>
      <c r="HS9"/>
      <c r="HT9"/>
      <c r="HU9"/>
      <c r="HV9"/>
      <c r="HW9"/>
      <c r="HX9"/>
      <c r="HY9"/>
      <c r="HZ9"/>
      <c r="IA9"/>
      <c r="IB9"/>
      <c r="IC9"/>
      <c r="ID9"/>
      <c r="IE9"/>
      <c r="IF9"/>
      <c r="IG9"/>
      <c r="IH9"/>
      <c r="II9"/>
      <c r="IJ9"/>
    </row>
    <row r="10" spans="1:244" s="143" customFormat="1" ht="15.75" thickBot="1" x14ac:dyDescent="0.3">
      <c r="A10" s="131" t="s">
        <v>463</v>
      </c>
      <c r="B10" s="132"/>
      <c r="C10" s="133">
        <f>$D$2</f>
        <v>2017</v>
      </c>
      <c r="D10" s="134">
        <f>SUM(D7:D9)</f>
        <v>13084631</v>
      </c>
      <c r="E10" s="135">
        <f>SUM(E7:E9)</f>
        <v>629</v>
      </c>
      <c r="F10" s="136">
        <f>SUM(F7:F9)</f>
        <v>14</v>
      </c>
      <c r="G10" s="137">
        <f>IF(OR(ISBLANK(E10),ISBLANK($D10)),"",(E10/$D10)*100)</f>
        <v>4.8071665146690035E-3</v>
      </c>
      <c r="H10" s="138">
        <f>IF(AND(ISBLANK(E10),ISBLANK(F10)),"",IF(AND(E10=0,F10=0),"",IF(F10&gt;E10,"Err. saisie!!",(F10/E10)*100)))</f>
        <v>2.2257551669316373</v>
      </c>
      <c r="I10" s="135">
        <f>SUM(I7:I9)</f>
        <v>677</v>
      </c>
      <c r="J10" s="136">
        <f>SUM(J7:J9)</f>
        <v>12</v>
      </c>
      <c r="K10" s="137">
        <f>IF(OR(ISBLANK(I10),ISBLANK($D10)),"",(I10/$D10)*100)</f>
        <v>5.1740091103830137E-3</v>
      </c>
      <c r="L10" s="138">
        <f>IF(AND(ISBLANK(I10),ISBLANK(J10)),"",IF(AND(I10=0,J10=0),"",IF(J10&gt;I10,"Err. saisie!!",(J10/I10)*100)))</f>
        <v>1.7725258493353029</v>
      </c>
      <c r="M10" s="135">
        <f>SUM(M7:M9)</f>
        <v>930</v>
      </c>
      <c r="N10" s="136">
        <f>SUM(N7:N9)</f>
        <v>6</v>
      </c>
      <c r="O10" s="137">
        <f>IF(OR(ISBLANK(M10),ISBLANK($D10)),"",(M10/$D10)*100)</f>
        <v>7.1075752919589411E-3</v>
      </c>
      <c r="P10" s="138">
        <f>IF(AND(ISBLANK(M10),ISBLANK(N10)),"",IF(AND(M10=0,N10=0),"",IF(N10&gt;M10,"Err. saisie!!",(N10/M10)*100)))</f>
        <v>0.64516129032258063</v>
      </c>
      <c r="Q10" s="135">
        <f>SUM(Q7:Q9)</f>
        <v>877</v>
      </c>
      <c r="R10" s="136">
        <f>SUM(R7:R9)</f>
        <v>15</v>
      </c>
      <c r="S10" s="137">
        <f>IF(OR(ISBLANK(Q10),ISBLANK($D10)),"",(Q10/$D10)*100)</f>
        <v>6.7025199258580548E-3</v>
      </c>
      <c r="T10" s="138">
        <f>IF(AND(ISBLANK(Q10),ISBLANK(R10)),"",IF(AND(Q10=0,R10=0),"",IF(R10&gt;Q10,"Err. saisie!!",(R10/Q10)*100)))</f>
        <v>1.7103762827822122</v>
      </c>
      <c r="U10" s="135">
        <f>SUM(U7:U9)</f>
        <v>913</v>
      </c>
      <c r="V10" s="136">
        <f>SUM(V7:V9)</f>
        <v>10</v>
      </c>
      <c r="W10" s="137">
        <f>IF(OR(ISBLANK(U10),ISBLANK($D10)),"",(U10/$D10)*100)</f>
        <v>6.9776518726435612E-3</v>
      </c>
      <c r="X10" s="138">
        <f>IF(AND(ISBLANK(U10),ISBLANK(V10)),"",IF(AND(U10=0,V10=0),"",IF(V10&gt;U10,"Err. saisie!!",(V10/U10)*100)))</f>
        <v>1.095290251916758</v>
      </c>
      <c r="Y10" s="135">
        <f>SUM(Y7:Y9)</f>
        <v>854</v>
      </c>
      <c r="Z10" s="136">
        <f>SUM(Z7:Z9)</f>
        <v>9</v>
      </c>
      <c r="AA10" s="137">
        <f>IF(OR(ISBLANK(Y10),ISBLANK($D10)),"",(Y10/$D10)*100)</f>
        <v>6.5267411820784244E-3</v>
      </c>
      <c r="AB10" s="138">
        <f>IF(AND(ISBLANK(Y10),ISBLANK(Z10)),"",IF(AND(Y10=0,Z10=0),"",IF(Z10&gt;Y10,"Err. saisie!!",(Z10/Y10)*100)))</f>
        <v>1.053864168618267</v>
      </c>
      <c r="AC10" s="135">
        <f>SUM(AC7:AC9)</f>
        <v>1502</v>
      </c>
      <c r="AD10" s="136">
        <f>SUM(AD7:AD9)</f>
        <v>79</v>
      </c>
      <c r="AE10" s="137">
        <f>IF(OR(ISBLANK(AC10),ISBLANK($D10)),"",(AC10/$D10)*100)</f>
        <v>1.1479116224217559E-2</v>
      </c>
      <c r="AF10" s="138">
        <f>IF(AND(ISBLANK(AC10),ISBLANK(AD10)),"",IF(AND(AC10=0,AD10=0),"",IF(AD10&gt;AC10,"Err. saisie!!",(AD10/AC10)*100)))</f>
        <v>5.2596537949400801</v>
      </c>
      <c r="AG10" s="135">
        <f>SUM(AG7:AG9)</f>
        <v>1352</v>
      </c>
      <c r="AH10" s="136">
        <f>SUM(AH7:AH9)</f>
        <v>38</v>
      </c>
      <c r="AI10" s="137">
        <f>IF(OR(ISBLANK(AG10),ISBLANK($D10)),"",(AG10/$D10)*100)</f>
        <v>1.0332733112611276E-2</v>
      </c>
      <c r="AJ10" s="138">
        <f>IF(AND(ISBLANK(AG10),ISBLANK(AH10)),"",IF(AND(AG10=0,AH10=0),"",IF(AH10&gt;AG10,"Err. saisie!!",(AH10/AG10)*100)))</f>
        <v>2.8106508875739644</v>
      </c>
      <c r="AK10" s="135">
        <f>SUM(AK7:AK9)</f>
        <v>1839</v>
      </c>
      <c r="AL10" s="136">
        <f>SUM(AL7:AL9)</f>
        <v>48</v>
      </c>
      <c r="AM10" s="137">
        <f>IF(OR(ISBLANK(AK10),ISBLANK($D10)),"",(AK10/$D10)*100)</f>
        <v>1.4054656948293002E-2</v>
      </c>
      <c r="AN10" s="138">
        <f>IF(AND(ISBLANK(AK10),ISBLANK(AL10)),"",IF(AND(AK10=0,AL10=0),"",IF(AL10&gt;AK10,"Err. saisie!!",(AL10/AK10)*100)))</f>
        <v>2.6101141924959217</v>
      </c>
      <c r="AO10" s="135">
        <f>SUM(AO7:AO9)</f>
        <v>3126</v>
      </c>
      <c r="AP10" s="136">
        <f>SUM(AP7:AP9)</f>
        <v>71</v>
      </c>
      <c r="AQ10" s="137">
        <f>IF(OR(ISBLANK(AO10),ISBLANK($D10)),"",(AO10/$D10)*100)</f>
        <v>2.389062404587489E-2</v>
      </c>
      <c r="AR10" s="138">
        <f>IF(AND(ISBLANK(AO10),ISBLANK(AP10)),"",IF(AND(AO10=0,AP10=0),"",IF(AP10&gt;AO10,"Err. saisie!!",(AP10/AO10)*100)))</f>
        <v>2.2712731925783749</v>
      </c>
      <c r="AS10" s="135">
        <f>SUM(AS7:AS9)</f>
        <v>2956</v>
      </c>
      <c r="AT10" s="136">
        <f>SUM(AT7:AT9)</f>
        <v>54</v>
      </c>
      <c r="AU10" s="137">
        <f>IF(OR(ISBLANK(AS10),ISBLANK($D10)),"",(AS10/$D10)*100)</f>
        <v>2.2591389852721105E-2</v>
      </c>
      <c r="AV10" s="138">
        <f>IF(AND(ISBLANK(AS10),ISBLANK(AT10)),"",IF(AND(AS10=0,AT10=0),"",IF(AT10&gt;AS10,"Err. saisie!!",(AT10/AS10)*100)))</f>
        <v>1.8267929634641407</v>
      </c>
      <c r="AW10" s="135">
        <f>SUM(AW7:AW9)</f>
        <v>3390</v>
      </c>
      <c r="AX10" s="136">
        <f>SUM(AX7:AX9)</f>
        <v>70</v>
      </c>
      <c r="AY10" s="137">
        <f>IF(OR(ISBLANK(AW10),ISBLANK($D10)),"",(AW10/$D10)*100)</f>
        <v>2.5908258322301942E-2</v>
      </c>
      <c r="AZ10" s="138">
        <f>IF(AND(ISBLANK(AW10),ISBLANK(AX10)),"",IF(AND(AW10=0,AX10=0),"",IF(AX10&gt;AW10,"Err. saisie!!",(AX10/AW10)*100)))</f>
        <v>2.0648967551622417</v>
      </c>
      <c r="BA10" s="135">
        <f>SUM(BA7:BA9)</f>
        <v>3292</v>
      </c>
      <c r="BB10" s="136">
        <f>SUM(BB7:BB9)</f>
        <v>67</v>
      </c>
      <c r="BC10" s="137">
        <f>IF(OR(ISBLANK(BA10),ISBLANK($D10)),"",(BA10/$D10)*100)</f>
        <v>2.5159288022719172E-2</v>
      </c>
      <c r="BD10" s="138">
        <f>IF(AND(ISBLANK(BA10),ISBLANK(BB10)),"",IF(AND(BA10=0,BB10=0),"",IF(BB10&gt;BA10,"Err. saisie!!",(BB10/BA10)*100)))</f>
        <v>2.0352369380315918</v>
      </c>
      <c r="BE10" s="135">
        <f>SUM(BE7:BE9)</f>
        <v>3128</v>
      </c>
      <c r="BF10" s="136">
        <f>SUM(BF7:BF9)</f>
        <v>32</v>
      </c>
      <c r="BG10" s="137">
        <f>IF(OR(ISBLANK(BE10),ISBLANK($D10)),"",(BE10/$D10)*100)</f>
        <v>2.3905909154029639E-2</v>
      </c>
      <c r="BH10" s="138">
        <f>IF(AND(ISBLANK(BE10),ISBLANK(BF10)),"",IF(AND(BE10=0,BF10=0),"",IF(BF10&gt;BE10,"Err. saisie!!",(BF10/BE10)*100)))</f>
        <v>1.0230179028132993</v>
      </c>
      <c r="BI10" s="135">
        <f>SUM(BI7:BI9)</f>
        <v>2984</v>
      </c>
      <c r="BJ10" s="136">
        <f>SUM(BJ7:BJ9)</f>
        <v>34</v>
      </c>
      <c r="BK10" s="137">
        <f>IF(OR(ISBLANK(BI10),ISBLANK($D10)),"",(BI10/$D10)*100)</f>
        <v>2.280538136688761E-2</v>
      </c>
      <c r="BL10" s="138">
        <f>IF(AND(ISBLANK(BI10),ISBLANK(BJ10)),"",IF(AND(BI10=0,BJ10=0),"",IF(BJ10&gt;BI10,"Err. saisie!!",(BJ10/BI10)*100)))</f>
        <v>1.1394101876675604</v>
      </c>
      <c r="BM10" s="135">
        <f>SUM(BM7:BM9)</f>
        <v>3356</v>
      </c>
      <c r="BN10" s="136">
        <f>SUM(BN7:BN9)</f>
        <v>60</v>
      </c>
      <c r="BO10" s="137">
        <f>IF(OR(ISBLANK(BM10),ISBLANK($D10)),"",(BM10/$D10)*100)</f>
        <v>2.5648411483671189E-2</v>
      </c>
      <c r="BP10" s="138">
        <f>IF(AND(ISBLANK(BM10),ISBLANK(BN10)),"",IF(AND(BM10=0,BN10=0),"",IF(BN10&gt;BM10,"Err. saisie!!",(BN10/BM10)*100)))</f>
        <v>1.7878426698450536</v>
      </c>
      <c r="BQ10" s="135">
        <f>SUM(BQ7:BQ9)</f>
        <v>3475</v>
      </c>
      <c r="BR10" s="136">
        <f>SUM(BR7:BR9)</f>
        <v>43</v>
      </c>
      <c r="BS10" s="137">
        <f>IF(OR(ISBLANK(BQ10),ISBLANK($D10)),"",(BQ10/$D10)*100)</f>
        <v>2.6557875418878833E-2</v>
      </c>
      <c r="BT10" s="138">
        <f>IF(AND(ISBLANK(BQ10),ISBLANK(BR10)),"",IF(AND(BQ10=0,BR10=0),"",IF(BR10&gt;BQ10,"Err. saisie!!",(BR10/BQ10)*100)))</f>
        <v>1.2374100719424459</v>
      </c>
      <c r="BU10" s="135">
        <f>SUM(BU7:BU9)</f>
        <v>2691</v>
      </c>
      <c r="BV10" s="136">
        <f>SUM(BV7:BV9)</f>
        <v>22</v>
      </c>
      <c r="BW10" s="137">
        <f>IF(OR(ISBLANK(BU10),ISBLANK($D10)),"",(BU10/$D10)*100)</f>
        <v>2.0566113022216677E-2</v>
      </c>
      <c r="BX10" s="138">
        <f>IF(AND(ISBLANK(BU10),ISBLANK(BV10)),"",IF(AND(BU10=0,BV10=0),"",IF(BV10&gt;BU10,"Err. saisie!!",(BV10/BU10)*100)))</f>
        <v>0.81753994797473062</v>
      </c>
      <c r="BY10" s="135">
        <f>SUM(BY7:BY9)</f>
        <v>3206</v>
      </c>
      <c r="BZ10" s="136">
        <f>SUM(BZ7:BZ9)</f>
        <v>24</v>
      </c>
      <c r="CA10" s="137">
        <f>IF(OR(ISBLANK(BY10),ISBLANK($D10)),"",(BY10/$D10)*100)</f>
        <v>2.4502028372064905E-2</v>
      </c>
      <c r="CB10" s="138">
        <f>IF(AND(ISBLANK(BY10),ISBLANK(BZ10)),"",IF(AND(BY10=0,BZ10=0),"",IF(BZ10&gt;BY10,"Err. saisie!!",(BZ10/BY10)*100)))</f>
        <v>0.74859638178415466</v>
      </c>
      <c r="CC10" s="135">
        <f>SUM(CC7:CC9)</f>
        <v>3459</v>
      </c>
      <c r="CD10" s="136">
        <f>SUM(CD7:CD9)</f>
        <v>32</v>
      </c>
      <c r="CE10" s="137">
        <f>IF(OR(ISBLANK(CC10),ISBLANK($D10)),"",(CC10/$D10)*100)</f>
        <v>2.6435594553640831E-2</v>
      </c>
      <c r="CF10" s="138">
        <f>IF(AND(ISBLANK(CC10),ISBLANK(CD10)),"",IF(AND(CC10=0,CD10=0),"",IF(CD10&gt;CC10,"Err. saisie!!",(CD10/CC10)*100)))</f>
        <v>0.92512286788089049</v>
      </c>
      <c r="CG10" s="135">
        <f>SUM(CG7:CG9)</f>
        <v>4198</v>
      </c>
      <c r="CH10" s="136">
        <f>SUM(CH7:CH9)</f>
        <v>42</v>
      </c>
      <c r="CI10" s="137">
        <f>IF(OR(ISBLANK(CG10),ISBLANK($D10)),"",(CG10/$D10)*100)</f>
        <v>3.2083442016821111E-2</v>
      </c>
      <c r="CJ10" s="138">
        <f>IF(AND(ISBLANK(CG10),ISBLANK(CH10)),"",IF(AND(CG10=0,CH10=0),"",IF(CH10&gt;CG10,"Err. saisie!!",(CH10/CG10)*100)))</f>
        <v>1.0004764173415912</v>
      </c>
      <c r="CK10" s="135">
        <f>SUM(CK7:CK9)</f>
        <v>4582</v>
      </c>
      <c r="CL10" s="136">
        <f>SUM(CL7:CL9)</f>
        <v>51</v>
      </c>
      <c r="CM10" s="137">
        <f>IF(OR(ISBLANK(CK10),ISBLANK($D10)),"",(CK10/$D10)*100)</f>
        <v>3.5018182782533186E-2</v>
      </c>
      <c r="CN10" s="138">
        <f>IF(AND(ISBLANK(CK10),ISBLANK(CL10)),"",IF(AND(CK10=0,CL10=0),"",IF(CL10&gt;CK10,"Err. saisie!!",(CL10/CK10)*100)))</f>
        <v>1.1130510694020079</v>
      </c>
      <c r="CO10" s="135">
        <f>SUM(CO7:CO9)</f>
        <v>3227</v>
      </c>
      <c r="CP10" s="136">
        <f>SUM(CP7:CP9)</f>
        <v>23</v>
      </c>
      <c r="CQ10" s="137">
        <f>IF(OR(ISBLANK(CO10),ISBLANK($D10)),"",(CO10/$D10)*100)</f>
        <v>2.4662522007689782E-2</v>
      </c>
      <c r="CR10" s="138">
        <f>IF(AND(ISBLANK(CO10),ISBLANK(CP10)),"",IF(AND(CO10=0,CP10=0),"",IF(CP10&gt;CO10,"Err. saisie!!",(CP10/CO10)*100)))</f>
        <v>0.71273628757359775</v>
      </c>
      <c r="CS10" s="135">
        <f>SUM(CS7:CS9)</f>
        <v>3135</v>
      </c>
      <c r="CT10" s="136">
        <f>SUM(CT7:CT9)</f>
        <v>15</v>
      </c>
      <c r="CU10" s="137">
        <f>IF(OR(ISBLANK(CS10),ISBLANK($D10)),"",(CS10/$D10)*100)</f>
        <v>2.3959407032571267E-2</v>
      </c>
      <c r="CV10" s="138">
        <f>IF(AND(ISBLANK(CS10),ISBLANK(CT10)),"",IF(AND(CS10=0,CT10=0),"",IF(CT10&gt;CS10,"Err. saisie!!",(CT10/CS10)*100)))</f>
        <v>0.4784688995215311</v>
      </c>
      <c r="CW10" s="135">
        <f>SUM(CW7:CW9)</f>
        <v>2244</v>
      </c>
      <c r="CX10" s="136">
        <f>SUM(CX7:CX9)</f>
        <v>14</v>
      </c>
      <c r="CY10" s="137">
        <f>IF(OR(ISBLANK(CW10),ISBLANK($D10)),"",(CW10/$D10)*100)</f>
        <v>1.7149891349629957E-2</v>
      </c>
      <c r="CZ10" s="138">
        <f>IF(AND(ISBLANK(CW10),ISBLANK(CX10)),"",IF(AND(CW10=0,CX10=0),"",IF(CX10&gt;CW10,"Err. saisie!!",(CX10/CW10)*100)))</f>
        <v>0.62388591800356508</v>
      </c>
      <c r="DA10" s="135">
        <f>SUM(DA7:DA9)</f>
        <v>1812</v>
      </c>
      <c r="DB10" s="136">
        <f>SUM(DB7:DB9)</f>
        <v>6</v>
      </c>
      <c r="DC10" s="137">
        <f>IF(OR(ISBLANK(DA10),ISBLANK($D10)),"",(DA10/$D10)*100)</f>
        <v>1.384830798820387E-2</v>
      </c>
      <c r="DD10" s="138">
        <f>IF(AND(ISBLANK(DA10),ISBLANK(DB10)),"",IF(AND(DA10=0,DB10=0),"",IF(DB10&gt;DA10,"Err. saisie!!",(DB10/DA10)*100)))</f>
        <v>0.33112582781456956</v>
      </c>
      <c r="DE10" s="135">
        <f>SUM(DE7:DE9)</f>
        <v>1386</v>
      </c>
      <c r="DF10" s="136">
        <f>SUM(DF7:DF9)</f>
        <v>3</v>
      </c>
      <c r="DG10" s="137">
        <f>IF(OR(ISBLANK(DE10),ISBLANK($D10)),"",(DE10/$D10)*100)</f>
        <v>1.0592579951242034E-2</v>
      </c>
      <c r="DH10" s="138">
        <f>IF(AND(ISBLANK(DE10),ISBLANK(DF10)),"",IF(AND(DE10=0,DF10=0),"",IF(DF10&gt;DE10,"Err. saisie!!",(DF10/DE10)*100)))</f>
        <v>0.21645021645021645</v>
      </c>
      <c r="DI10" s="135">
        <f>SUM(DI7:DI9)</f>
        <v>1388</v>
      </c>
      <c r="DJ10" s="136">
        <f>SUM(DJ7:DJ9)</f>
        <v>6</v>
      </c>
      <c r="DK10" s="137">
        <f>IF(OR(ISBLANK(DI10),ISBLANK($D10)),"",(DI10/$D10)*100)</f>
        <v>1.0607865059396784E-2</v>
      </c>
      <c r="DL10" s="138">
        <f>IF(AND(ISBLANK(DI10),ISBLANK(DJ10)),"",IF(AND(DI10=0,DJ10=0),"",IF(DJ10&gt;DI10,"Err. saisie!!",(DJ10/DI10)*100)))</f>
        <v>0.43227665706051877</v>
      </c>
      <c r="DM10" s="135">
        <f>SUM(DM7:DM9)</f>
        <v>1126</v>
      </c>
      <c r="DN10" s="136">
        <f>SUM(DN7:DN9)</f>
        <v>4</v>
      </c>
      <c r="DO10" s="137">
        <f>IF(OR(ISBLANK(DM10),ISBLANK($D10)),"",(DM10/$D10)*100)</f>
        <v>8.6055158911244808E-3</v>
      </c>
      <c r="DP10" s="138">
        <f>IF(AND(ISBLANK(DM10),ISBLANK(DN10)),"",IF(AND(DM10=0,DN10=0),"",IF(DN10&gt;DM10,"Err. saisie!!",(DN10/DM10)*100)))</f>
        <v>0.35523978685612789</v>
      </c>
      <c r="DQ10" s="135">
        <f>SUM(DQ7:DQ9)</f>
        <v>496</v>
      </c>
      <c r="DR10" s="136">
        <f>SUM(DR7:DR9)</f>
        <v>2</v>
      </c>
      <c r="DS10" s="137">
        <f>IF(OR(ISBLANK(DQ10),ISBLANK($D10)),"",(DQ10/$D10)*100)</f>
        <v>3.7907068223781018E-3</v>
      </c>
      <c r="DT10" s="138">
        <f>IF(AND(ISBLANK(DQ10),ISBLANK(DR10)),"",IF(AND(DQ10=0,DR10=0),"",IF(DR10&gt;DQ10,"Err. saisie!!",(DR10/DQ10)*100)))</f>
        <v>0.40322580645161288</v>
      </c>
      <c r="DU10" s="135">
        <f>SUM(DU7:DU9)</f>
        <v>392</v>
      </c>
      <c r="DV10" s="136">
        <f>SUM(DV7:DV9)</f>
        <v>2</v>
      </c>
      <c r="DW10" s="137">
        <f>IF(OR(ISBLANK(DU10),ISBLANK($D10)),"",(DU10/$D10)*100)</f>
        <v>2.9958811983310804E-3</v>
      </c>
      <c r="DX10" s="138">
        <f>IF(AND(ISBLANK(DU10),ISBLANK(DV10)),"",IF(AND(DU10=0,DV10=0),"",IF(DV10&gt;DU10,"Err. saisie!!",(DV10/DU10)*100)))</f>
        <v>0.51020408163265307</v>
      </c>
      <c r="DY10" s="135">
        <f>SUM(DY7:DY9)</f>
        <v>298</v>
      </c>
      <c r="DZ10" s="136">
        <f>SUM(DZ7:DZ9)</f>
        <v>0</v>
      </c>
      <c r="EA10" s="137">
        <f>IF(OR(ISBLANK(DY10),ISBLANK($D10)),"",(DY10/$D10)*100)</f>
        <v>2.277481115057811E-3</v>
      </c>
      <c r="EB10" s="138">
        <f>IF(AND(ISBLANK(DY10),ISBLANK(DZ10)),"",IF(AND(DY10=0,DZ10=0),"",IF(DZ10&gt;DY10,"Err. saisie!!",(DZ10/DY10)*100)))</f>
        <v>0</v>
      </c>
      <c r="EC10" s="135">
        <f>SUM(EC7:EC9)</f>
        <v>222</v>
      </c>
      <c r="ED10" s="136">
        <f>SUM(ED7:ED9)</f>
        <v>0</v>
      </c>
      <c r="EE10" s="137">
        <f>IF(OR(ISBLANK(EC10),ISBLANK($D10)),"",(EC10/$D10)*100)</f>
        <v>1.6966470051772954E-3</v>
      </c>
      <c r="EF10" s="138">
        <f>IF(AND(ISBLANK(EC10),ISBLANK(ED10)),"",IF(AND(EC10=0,ED10=0),"",IF(ED10&gt;EC10,"Err. saisie!!",(ED10/EC10)*100)))</f>
        <v>0</v>
      </c>
      <c r="EG10" s="135">
        <f>SUM(EG7:EG9)</f>
        <v>112</v>
      </c>
      <c r="EH10" s="136">
        <f>SUM(EH7:EH9)</f>
        <v>0</v>
      </c>
      <c r="EI10" s="137">
        <f>IF(OR(ISBLANK(EG10),ISBLANK($D10)),"",(EG10/$D10)*100)</f>
        <v>8.55966056666023E-4</v>
      </c>
      <c r="EJ10" s="138">
        <f>IF(AND(ISBLANK(EG10),ISBLANK(EH10)),"",IF(AND(EG10=0,EH10=0),"",IF(EH10&gt;EG10,"Err. saisie!!",(EH10/EG10)*100)))</f>
        <v>0</v>
      </c>
      <c r="EK10" s="135">
        <f>SUM(EK7:EK9)</f>
        <v>134</v>
      </c>
      <c r="EL10" s="136">
        <f>SUM(EL7:EL9)</f>
        <v>2</v>
      </c>
      <c r="EM10" s="137">
        <f>IF(OR(ISBLANK(EK10),ISBLANK($D10)),"",(EK10/$D10)*100)</f>
        <v>1.0241022463682774E-3</v>
      </c>
      <c r="EN10" s="138">
        <f>IF(AND(ISBLANK(EK10),ISBLANK(EL10)),"",IF(AND(EK10=0,EL10=0),"",IF(EL10&gt;EK10,"Err. saisie!!",(EL10/EK10)*100)))</f>
        <v>1.4925373134328357</v>
      </c>
      <c r="EO10" s="135">
        <f>SUM(EO7:EO9)</f>
        <v>113</v>
      </c>
      <c r="EP10" s="136">
        <f>SUM(EP7:EP9)</f>
        <v>0</v>
      </c>
      <c r="EQ10" s="137">
        <f>IF(OR(ISBLANK(EO10),ISBLANK($D10)),"",(EO10/$D10)*100)</f>
        <v>8.636086107433981E-4</v>
      </c>
      <c r="ER10" s="138">
        <f>IF(AND(ISBLANK(EO10),ISBLANK(EP10)),"",IF(AND(EO10=0,EP10=0),"",IF(EP10&gt;EO10,"Err. saisie!!",(EP10/EO10)*100)))</f>
        <v>0</v>
      </c>
      <c r="ES10" s="135">
        <f>SUM(ES7:ES9)</f>
        <v>91</v>
      </c>
      <c r="ET10" s="136">
        <f>SUM(ET7:ET9)</f>
        <v>0</v>
      </c>
      <c r="EU10" s="137">
        <f>IF(OR(ISBLANK(ES10),ISBLANK($D10)),"",(ES10/$D10)*100)</f>
        <v>6.9547242104114361E-4</v>
      </c>
      <c r="EV10" s="138">
        <f>IF(AND(ISBLANK(ES10),ISBLANK(ET10)),"",IF(AND(ES10=0,ET10=0),"",IF(ET10&gt;ES10,"Err. saisie!!",(ET10/ES10)*100)))</f>
        <v>0</v>
      </c>
      <c r="EW10" s="135">
        <f>SUM(EW7:EW9)</f>
        <v>141</v>
      </c>
      <c r="EX10" s="136">
        <f>SUM(EX7:EX9)</f>
        <v>0</v>
      </c>
      <c r="EY10" s="137">
        <f>IF(OR(ISBLANK(EW10),ISBLANK($D10)),"",(EW10/$D10)*100)</f>
        <v>1.0776001249099038E-3</v>
      </c>
      <c r="EZ10" s="138">
        <f>IF(AND(ISBLANK(EW10),ISBLANK(EX10)),"",IF(AND(EW10=0,EX10=0),"",IF(EX10&gt;EW10,"Err. saisie!!",(EX10/EW10)*100)))</f>
        <v>0</v>
      </c>
      <c r="FA10" s="135">
        <f>SUM(FA7:FA9)</f>
        <v>126</v>
      </c>
      <c r="FB10" s="136">
        <f>SUM(FB7:FB9)</f>
        <v>0</v>
      </c>
      <c r="FC10" s="137">
        <f>IF(OR(ISBLANK(FA10),ISBLANK($D10)),"",(FA10/$D10)*100)</f>
        <v>9.6296181374927578E-4</v>
      </c>
      <c r="FD10" s="138">
        <f>IF(AND(ISBLANK(FA10),ISBLANK(FB10)),"",IF(AND(FA10=0,FB10=0),"",IF(FB10&gt;FA10,"Err. saisie!!",(FB10/FA10)*100)))</f>
        <v>0</v>
      </c>
      <c r="FE10" s="135">
        <f>SUM(FE7:FE9)</f>
        <v>148</v>
      </c>
      <c r="FF10" s="136">
        <f>SUM(FF7:FF9)</f>
        <v>0</v>
      </c>
      <c r="FG10" s="137">
        <f>IF(OR(ISBLANK(FE10),ISBLANK($D10)),"",(FE10/$D10)*100)</f>
        <v>1.1310980034515302E-3</v>
      </c>
      <c r="FH10" s="138">
        <f>IF(AND(ISBLANK(FE10),ISBLANK(FF10)),"",IF(AND(FE10=0,FF10=0),"",IF(FF10&gt;FE10,"Err. saisie!!",(FF10/FE10)*100)))</f>
        <v>0</v>
      </c>
      <c r="FI10" s="135">
        <f>SUM(FI7:FI9)</f>
        <v>147</v>
      </c>
      <c r="FJ10" s="136">
        <f>SUM(FJ7:FJ9)</f>
        <v>0</v>
      </c>
      <c r="FK10" s="137">
        <f>IF(OR(ISBLANK(FI10),ISBLANK($D10)),"",(FI10/$D10)*100)</f>
        <v>1.1234554493741551E-3</v>
      </c>
      <c r="FL10" s="138">
        <f>IF(AND(ISBLANK(FI10),ISBLANK(FJ10)),"",IF(AND(FI10=0,FJ10=0),"",IF(FJ10&gt;FI10,"Err. saisie!!",(FJ10/FI10)*100)))</f>
        <v>0</v>
      </c>
      <c r="FM10" s="135">
        <f>SUM(FM7:FM9)</f>
        <v>86</v>
      </c>
      <c r="FN10" s="136">
        <f>SUM(FN7:FN9)</f>
        <v>0</v>
      </c>
      <c r="FO10" s="137">
        <f>IF(OR(ISBLANK(FM10),ISBLANK($D10)),"",(FM10/$D10)*100)</f>
        <v>6.5725965065426754E-4</v>
      </c>
      <c r="FP10" s="138">
        <f>IF(AND(ISBLANK(FM10),ISBLANK(FN10)),"",IF(AND(FM10=0,FN10=0),"",IF(FN10&gt;FM10,"Err. saisie!!",(FN10/FM10)*100)))</f>
        <v>0</v>
      </c>
      <c r="FQ10" s="135">
        <f>SUM(FQ7:FQ9)</f>
        <v>61</v>
      </c>
      <c r="FR10" s="136">
        <f>SUM(FR7:FR9)</f>
        <v>0</v>
      </c>
      <c r="FS10" s="137">
        <f>IF(OR(ISBLANK(FQ10),ISBLANK($D10)),"",(FQ10/$D10)*100)</f>
        <v>4.6619579871988746E-4</v>
      </c>
      <c r="FT10" s="138">
        <f>IF(AND(ISBLANK(FQ10),ISBLANK(FR10)),"",IF(AND(FQ10=0,FR10=0),"",IF(FR10&gt;FQ10,"Err. saisie!!",(FR10/FQ10)*100)))</f>
        <v>0</v>
      </c>
      <c r="FU10" s="135">
        <f>SUM(FU7:FU9)</f>
        <v>78</v>
      </c>
      <c r="FV10" s="136">
        <f>SUM(FV7:FV9)</f>
        <v>0</v>
      </c>
      <c r="FW10" s="137">
        <f>IF(OR(ISBLANK(FU10),ISBLANK($D10)),"",(FU10/$D10)*100)</f>
        <v>5.9611921803526594E-4</v>
      </c>
      <c r="FX10" s="138">
        <f>IF(AND(ISBLANK(FU10),ISBLANK(FV10)),"",IF(AND(FU10=0,FV10=0),"",IF(FV10&gt;FU10,"Err. saisie!!",(FV10/FU10)*100)))</f>
        <v>0</v>
      </c>
      <c r="FY10" s="135">
        <f>SUM(FY7:FY9)</f>
        <v>20</v>
      </c>
      <c r="FZ10" s="136">
        <f>SUM(FZ7:FZ9)</f>
        <v>0</v>
      </c>
      <c r="GA10" s="137">
        <f>IF(OR(ISBLANK(FY10),ISBLANK($D10)),"",(FY10/$D10)*100)</f>
        <v>1.5285108154750409E-4</v>
      </c>
      <c r="GB10" s="138">
        <f>IF(AND(ISBLANK(FY10),ISBLANK(FZ10)),"",IF(AND(FY10=0,FZ10=0),"",IF(FZ10&gt;FY10,"Err. saisie!!",(FZ10/FY10)*100)))</f>
        <v>0</v>
      </c>
      <c r="GC10" s="135">
        <f>SUM(GC7:GC9)</f>
        <v>13</v>
      </c>
      <c r="GD10" s="136">
        <f>SUM(GD7:GD9)</f>
        <v>0</v>
      </c>
      <c r="GE10" s="137">
        <f>IF(OR(ISBLANK(GC10),ISBLANK($D10)),"",(GC10/$D10)*100)</f>
        <v>9.9353203005877647E-5</v>
      </c>
      <c r="GF10" s="138">
        <f>IF(AND(ISBLANK(GC10),ISBLANK(GD10)),"",IF(AND(GC10=0,GD10=0),"",IF(GD10&gt;GC10,"Err. saisie!!",(GD10/GC10)*100)))</f>
        <v>0</v>
      </c>
      <c r="GG10" s="135">
        <f>SUM(GG7:GG9)</f>
        <v>12</v>
      </c>
      <c r="GH10" s="136">
        <f>SUM(GH7:GH9)</f>
        <v>0</v>
      </c>
      <c r="GI10" s="137">
        <f>IF(OR(ISBLANK(GG10),ISBLANK($D10)),"",(GG10/$D10)*100)</f>
        <v>9.171064892850246E-5</v>
      </c>
      <c r="GJ10" s="138">
        <f>IF(AND(ISBLANK(GG10),ISBLANK(GH10)),"",IF(AND(GG10=0,GH10=0),"",IF(GH10&gt;GG10,"Err. saisie!!",(GH10/GG10)*100)))</f>
        <v>0</v>
      </c>
      <c r="GK10" s="135">
        <f>SUM(GK7:GK9)</f>
        <v>22</v>
      </c>
      <c r="GL10" s="136">
        <f>SUM(GL7:GL9)</f>
        <v>0</v>
      </c>
      <c r="GM10" s="137">
        <f>IF(OR(ISBLANK(GK10),ISBLANK($D10)),"",(GK10/$D10)*100)</f>
        <v>1.6813618970225449E-4</v>
      </c>
      <c r="GN10" s="138">
        <f>IF(AND(ISBLANK(GK10),ISBLANK(GL10)),"",IF(AND(GK10=0,GL10=0),"",IF(GL10&gt;GK10,"Err. saisie!!",(GL10/GK10)*100)))</f>
        <v>0</v>
      </c>
      <c r="GO10" s="135">
        <f>SUM(GO7:GO9)</f>
        <v>12</v>
      </c>
      <c r="GP10" s="136">
        <f>SUM(GP7:GP9)</f>
        <v>0</v>
      </c>
      <c r="GQ10" s="137">
        <f>IF(OR(ISBLANK(GO10),ISBLANK($D10)),"",(GO10/$D10)*100)</f>
        <v>9.171064892850246E-5</v>
      </c>
      <c r="GR10" s="138">
        <f>IF(AND(ISBLANK(GO10),ISBLANK(GP10)),"",IF(AND(GO10=0,GP10=0),"",IF(GP10&gt;GO10,"Err. saisie!!",(GP10/GO10)*100)))</f>
        <v>0</v>
      </c>
      <c r="GS10" s="135"/>
      <c r="GT10" s="136"/>
      <c r="GU10" s="137" t="str">
        <f>IF(OR(ISBLANK(GS10),ISBLANK($D10)),"",(GS10/$D10)*100)</f>
        <v/>
      </c>
      <c r="GV10" s="138" t="str">
        <f>IF(AND(ISBLANK(GS10),ISBLANK(GT10)),"",IF(AND(GS10=0,GT10=0),"",IF(GT10&gt;GS10,"Err. saisie!!",(GT10/GS10)*100)))</f>
        <v/>
      </c>
      <c r="GW10" s="135"/>
      <c r="GX10" s="136"/>
      <c r="GY10" s="137" t="str">
        <f>IF(OR(ISBLANK(GW10),ISBLANK($D10)),"",(GW10/$D10)*100)</f>
        <v/>
      </c>
      <c r="GZ10" s="138" t="str">
        <f>IF(AND(ISBLANK(GW10),ISBLANK(GX10)),"",IF(AND(GW10=0,GX10=0),"",IF(GX10&gt;GW10,"Err. saisie!!",(GX10/GW10)*100)))</f>
        <v/>
      </c>
      <c r="HA10" s="135"/>
      <c r="HB10" s="136"/>
      <c r="HC10" s="137" t="str">
        <f>IF(OR(ISBLANK(HA10),ISBLANK($D10)),"",(HA10/$D10)*100)</f>
        <v/>
      </c>
      <c r="HD10" s="138" t="str">
        <f>IF(AND(ISBLANK(HA10),ISBLANK(HB10)),"",IF(AND(HA10=0,HB10=0),"",IF(HB10&gt;HA10,"Err. saisie!!",(HB10/HA10)*100)))</f>
        <v/>
      </c>
      <c r="HE10" s="139">
        <f>SUM(HE7:HE9)</f>
        <v>70458</v>
      </c>
      <c r="HF10" s="139">
        <f>SUM(HF7:HF9)</f>
        <v>910</v>
      </c>
      <c r="HG10" s="140">
        <f>IF(OR(ISBLANK(HE10),ISBLANK($D10)),"",(HE10/$D10)*100)</f>
        <v>0.53847907518370219</v>
      </c>
      <c r="HH10" s="141">
        <f>IF(AND(ISBLANK(HE10),ISBLANK(HF10)),"",IF(AND(HE10=0,HF10=0),"",IF(HF10&gt;HE10,"Err. saisie!!",(HF10/HE10)*100)))</f>
        <v>1.2915495756337108</v>
      </c>
      <c r="HI10" s="142"/>
      <c r="HJ10" s="142"/>
      <c r="HK10" s="142"/>
      <c r="HL10" s="142"/>
      <c r="HM10" s="142"/>
      <c r="HN10" s="142"/>
      <c r="HO10" s="142"/>
      <c r="HP10" s="142"/>
      <c r="HQ10" s="142"/>
      <c r="HR10" s="142"/>
      <c r="HS10" s="142"/>
      <c r="HT10" s="142"/>
      <c r="HU10" s="142"/>
      <c r="HV10" s="142"/>
      <c r="HW10" s="142"/>
      <c r="HX10" s="142"/>
      <c r="HY10" s="142"/>
      <c r="HZ10" s="142"/>
      <c r="IA10" s="142"/>
      <c r="IB10" s="142"/>
      <c r="IC10" s="142"/>
      <c r="ID10" s="142"/>
      <c r="IE10" s="142"/>
      <c r="IF10" s="142"/>
      <c r="IG10" s="142"/>
      <c r="IH10" s="142"/>
      <c r="II10" s="142"/>
      <c r="IJ10" s="142"/>
    </row>
  </sheetData>
  <mergeCells count="110">
    <mergeCell ref="A3:A5"/>
    <mergeCell ref="B3:B5"/>
    <mergeCell ref="C3:C5"/>
    <mergeCell ref="D3:D5"/>
    <mergeCell ref="E3:H3"/>
    <mergeCell ref="I3:L3"/>
    <mergeCell ref="AK3:AN3"/>
    <mergeCell ref="AO3:AR3"/>
    <mergeCell ref="AS3:AV3"/>
    <mergeCell ref="AW3:AZ3"/>
    <mergeCell ref="BA3:BD3"/>
    <mergeCell ref="BE3:BH3"/>
    <mergeCell ref="M3:P3"/>
    <mergeCell ref="Q3:T3"/>
    <mergeCell ref="U3:X3"/>
    <mergeCell ref="Y3:AB3"/>
    <mergeCell ref="AC3:AF3"/>
    <mergeCell ref="AG3:AJ3"/>
    <mergeCell ref="CG3:CJ3"/>
    <mergeCell ref="CK3:CN3"/>
    <mergeCell ref="CO3:CR3"/>
    <mergeCell ref="CS3:CV3"/>
    <mergeCell ref="CW3:CZ3"/>
    <mergeCell ref="DA3:DD3"/>
    <mergeCell ref="BI3:BL3"/>
    <mergeCell ref="BM3:BP3"/>
    <mergeCell ref="BQ3:BT3"/>
    <mergeCell ref="BU3:BX3"/>
    <mergeCell ref="BY3:CB3"/>
    <mergeCell ref="CC3:CF3"/>
    <mergeCell ref="EK3:EN3"/>
    <mergeCell ref="EO3:ER3"/>
    <mergeCell ref="ES3:EV3"/>
    <mergeCell ref="EW3:EZ3"/>
    <mergeCell ref="DE3:DH3"/>
    <mergeCell ref="DI3:DL3"/>
    <mergeCell ref="DM3:DP3"/>
    <mergeCell ref="DQ3:DT3"/>
    <mergeCell ref="DU3:DX3"/>
    <mergeCell ref="DY3:EB3"/>
    <mergeCell ref="GW3:GZ3"/>
    <mergeCell ref="HA3:HD3"/>
    <mergeCell ref="HE3:HH3"/>
    <mergeCell ref="E4:H4"/>
    <mergeCell ref="I4:L4"/>
    <mergeCell ref="M4:P4"/>
    <mergeCell ref="Q4:T4"/>
    <mergeCell ref="U4:X4"/>
    <mergeCell ref="Y4:AB4"/>
    <mergeCell ref="AC4:AF4"/>
    <mergeCell ref="FY3:GB3"/>
    <mergeCell ref="GC3:GF3"/>
    <mergeCell ref="GG3:GJ3"/>
    <mergeCell ref="GK3:GN3"/>
    <mergeCell ref="GO3:GR3"/>
    <mergeCell ref="GS3:GV3"/>
    <mergeCell ref="FA3:FD3"/>
    <mergeCell ref="FE3:FH3"/>
    <mergeCell ref="FI3:FL3"/>
    <mergeCell ref="FM3:FP3"/>
    <mergeCell ref="FQ3:FT3"/>
    <mergeCell ref="FU3:FX3"/>
    <mergeCell ref="EC3:EF3"/>
    <mergeCell ref="EG3:EJ3"/>
    <mergeCell ref="BE4:BH4"/>
    <mergeCell ref="BI4:BL4"/>
    <mergeCell ref="BM4:BP4"/>
    <mergeCell ref="BQ4:BT4"/>
    <mergeCell ref="BU4:BX4"/>
    <mergeCell ref="BY4:CB4"/>
    <mergeCell ref="AG4:AJ4"/>
    <mergeCell ref="AK4:AN4"/>
    <mergeCell ref="AO4:AR4"/>
    <mergeCell ref="AS4:AV4"/>
    <mergeCell ref="AW4:AZ4"/>
    <mergeCell ref="BA4:BD4"/>
    <mergeCell ref="DA4:DD4"/>
    <mergeCell ref="DE4:DH4"/>
    <mergeCell ref="DI4:DL4"/>
    <mergeCell ref="DM4:DP4"/>
    <mergeCell ref="DQ4:DT4"/>
    <mergeCell ref="DU4:DX4"/>
    <mergeCell ref="CC4:CF4"/>
    <mergeCell ref="CG4:CJ4"/>
    <mergeCell ref="CK4:CN4"/>
    <mergeCell ref="CO4:CR4"/>
    <mergeCell ref="CS4:CV4"/>
    <mergeCell ref="CW4:CZ4"/>
    <mergeCell ref="EW4:EZ4"/>
    <mergeCell ref="FA4:FD4"/>
    <mergeCell ref="FE4:FH4"/>
    <mergeCell ref="FI4:FL4"/>
    <mergeCell ref="FM4:FP4"/>
    <mergeCell ref="FQ4:FT4"/>
    <mergeCell ref="DY4:EB4"/>
    <mergeCell ref="EC4:EF4"/>
    <mergeCell ref="EG4:EJ4"/>
    <mergeCell ref="EK4:EN4"/>
    <mergeCell ref="EO4:ER4"/>
    <mergeCell ref="ES4:EV4"/>
    <mergeCell ref="GS4:GV4"/>
    <mergeCell ref="GW4:GZ4"/>
    <mergeCell ref="HA4:HD4"/>
    <mergeCell ref="HE4:HH4"/>
    <mergeCell ref="FU4:FX4"/>
    <mergeCell ref="FY4:GB4"/>
    <mergeCell ref="GC4:GF4"/>
    <mergeCell ref="GG4:GJ4"/>
    <mergeCell ref="GK4:GN4"/>
    <mergeCell ref="GO4:GR4"/>
  </mergeCells>
  <conditionalFormatting sqref="H7:H10 L7:L10 P10 T10 X10 AB10 AJ10 AN10 AR10 AV10 AZ10 BD10 BH10 BL10 BP10 BX10 CB10 CF10 CJ10 CR10 CV10 CZ10 DD10 DH10 DL10 DP10 DT10 DX10 EB10 EF10 EJ10 EN10 ER10 EV10 EZ10 FD10 FH10 FP10 FT10 FX10 GB10 GF10 GJ10 GN10 GR10 GV10 GZ10 HD10">
    <cfRule type="cellIs" dxfId="536" priority="531" stopIfTrue="1" operator="between">
      <formula>0</formula>
      <formula>9.9</formula>
    </cfRule>
    <cfRule type="cellIs" dxfId="535" priority="532" stopIfTrue="1" operator="between">
      <formula>10</formula>
      <formula>100</formula>
    </cfRule>
  </conditionalFormatting>
  <conditionalFormatting sqref="G7:G10 K7:K10 O7:O10 S7:S10 W7:W10 AA7:AA10 AE7:AE10 AI7:AI10 AM7:AM10 AQ7:AQ10 AU7:AU10 AY7:AY10 BC7:BC10 BG7:BG10 BK7:BK10 BO7:BO10 BS7:BS10 BW7:BW10 CA7:CA10 CE7:CE10 CI7:CI10 CM7:CM10 CQ7:CQ10 CU7:CU10 CY7:CY10 DC7:DC10 DG7:DG10 DK7:DK10 DO7:DO10 DS7:DS10 DW7:DW10 EA7:EA10 EE7:EE10 EI7:EI10 EM7:EM10 EQ7:EQ10 EU7:EU10 EY7:EY10 FC7:FC10 FG7:FG10 FK7:FK10 FO7:FO10 FS7:FS10 FW7:FW10 GA7:GA10 GE7:GE10 GI7:GI10 GM7:GM10 GQ7:GQ10 GU7:GU10 GY7:GY10 HC7:HC10">
    <cfRule type="cellIs" dxfId="534" priority="533" stopIfTrue="1" operator="greaterThanOrEqual">
      <formula>10</formula>
    </cfRule>
    <cfRule type="cellIs" dxfId="533" priority="534" stopIfTrue="1" operator="greaterThanOrEqual">
      <formula>4.999</formula>
    </cfRule>
  </conditionalFormatting>
  <conditionalFormatting sqref="G2">
    <cfRule type="cellIs" dxfId="532" priority="535" stopIfTrue="1" operator="between">
      <formula>10</formula>
      <formula>1000</formula>
    </cfRule>
    <cfRule type="cellIs" dxfId="531" priority="536" stopIfTrue="1" operator="between">
      <formula>0</formula>
      <formula>4.99</formula>
    </cfRule>
    <cfRule type="cellIs" dxfId="530" priority="537" stopIfTrue="1" operator="between">
      <formula>5</formula>
      <formula>9.99</formula>
    </cfRule>
  </conditionalFormatting>
  <conditionalFormatting sqref="G6">
    <cfRule type="cellIs" dxfId="529" priority="528" stopIfTrue="1" operator="between">
      <formula>10</formula>
      <formula>1000</formula>
    </cfRule>
    <cfRule type="cellIs" dxfId="528" priority="529" stopIfTrue="1" operator="between">
      <formula>0</formula>
      <formula>4.99</formula>
    </cfRule>
    <cfRule type="cellIs" dxfId="527" priority="530" stopIfTrue="1" operator="between">
      <formula>5</formula>
      <formula>9.99</formula>
    </cfRule>
  </conditionalFormatting>
  <conditionalFormatting sqref="P8:P9">
    <cfRule type="cellIs" dxfId="526" priority="526" stopIfTrue="1" operator="between">
      <formula>0</formula>
      <formula>9.9</formula>
    </cfRule>
    <cfRule type="cellIs" dxfId="525" priority="527" stopIfTrue="1" operator="between">
      <formula>10</formula>
      <formula>100</formula>
    </cfRule>
  </conditionalFormatting>
  <conditionalFormatting sqref="T8:T9">
    <cfRule type="cellIs" dxfId="524" priority="524" stopIfTrue="1" operator="between">
      <formula>0</formula>
      <formula>9.9</formula>
    </cfRule>
    <cfRule type="cellIs" dxfId="523" priority="525" stopIfTrue="1" operator="between">
      <formula>10</formula>
      <formula>100</formula>
    </cfRule>
  </conditionalFormatting>
  <conditionalFormatting sqref="X8">
    <cfRule type="cellIs" dxfId="522" priority="522" stopIfTrue="1" operator="between">
      <formula>0</formula>
      <formula>9.9</formula>
    </cfRule>
    <cfRule type="cellIs" dxfId="521" priority="523" stopIfTrue="1" operator="between">
      <formula>10</formula>
      <formula>100</formula>
    </cfRule>
  </conditionalFormatting>
  <conditionalFormatting sqref="AB8:AB9">
    <cfRule type="cellIs" dxfId="520" priority="520" stopIfTrue="1" operator="between">
      <formula>0</formula>
      <formula>9.9</formula>
    </cfRule>
    <cfRule type="cellIs" dxfId="519" priority="521" stopIfTrue="1" operator="between">
      <formula>10</formula>
      <formula>100</formula>
    </cfRule>
  </conditionalFormatting>
  <conditionalFormatting sqref="AF8:AF10">
    <cfRule type="cellIs" dxfId="518" priority="518" stopIfTrue="1" operator="between">
      <formula>0</formula>
      <formula>9.9</formula>
    </cfRule>
    <cfRule type="cellIs" dxfId="517" priority="519" stopIfTrue="1" operator="between">
      <formula>10</formula>
      <formula>100</formula>
    </cfRule>
  </conditionalFormatting>
  <conditionalFormatting sqref="AJ8:AJ9">
    <cfRule type="cellIs" dxfId="516" priority="516" stopIfTrue="1" operator="between">
      <formula>0</formula>
      <formula>9.9</formula>
    </cfRule>
    <cfRule type="cellIs" dxfId="515" priority="517" stopIfTrue="1" operator="between">
      <formula>10</formula>
      <formula>100</formula>
    </cfRule>
  </conditionalFormatting>
  <conditionalFormatting sqref="AN8:AN9">
    <cfRule type="cellIs" dxfId="514" priority="514" stopIfTrue="1" operator="between">
      <formula>0</formula>
      <formula>9.9</formula>
    </cfRule>
    <cfRule type="cellIs" dxfId="513" priority="515" stopIfTrue="1" operator="between">
      <formula>10</formula>
      <formula>100</formula>
    </cfRule>
  </conditionalFormatting>
  <conditionalFormatting sqref="AR8:AR9">
    <cfRule type="cellIs" dxfId="512" priority="512" stopIfTrue="1" operator="between">
      <formula>0</formula>
      <formula>9.9</formula>
    </cfRule>
    <cfRule type="cellIs" dxfId="511" priority="513" stopIfTrue="1" operator="between">
      <formula>10</formula>
      <formula>100</formula>
    </cfRule>
  </conditionalFormatting>
  <conditionalFormatting sqref="AV8:AV9">
    <cfRule type="cellIs" dxfId="510" priority="510" stopIfTrue="1" operator="between">
      <formula>0</formula>
      <formula>9.9</formula>
    </cfRule>
    <cfRule type="cellIs" dxfId="509" priority="511" stopIfTrue="1" operator="between">
      <formula>10</formula>
      <formula>100</formula>
    </cfRule>
  </conditionalFormatting>
  <conditionalFormatting sqref="AZ8:AZ9">
    <cfRule type="cellIs" dxfId="508" priority="508" stopIfTrue="1" operator="between">
      <formula>0</formula>
      <formula>9.9</formula>
    </cfRule>
    <cfRule type="cellIs" dxfId="507" priority="509" stopIfTrue="1" operator="between">
      <formula>10</formula>
      <formula>100</formula>
    </cfRule>
  </conditionalFormatting>
  <conditionalFormatting sqref="BD8:BD9">
    <cfRule type="cellIs" dxfId="506" priority="506" stopIfTrue="1" operator="between">
      <formula>0</formula>
      <formula>9.9</formula>
    </cfRule>
    <cfRule type="cellIs" dxfId="505" priority="507" stopIfTrue="1" operator="between">
      <formula>10</formula>
      <formula>100</formula>
    </cfRule>
  </conditionalFormatting>
  <conditionalFormatting sqref="BH8:BH9">
    <cfRule type="cellIs" dxfId="504" priority="504" stopIfTrue="1" operator="between">
      <formula>0</formula>
      <formula>9.9</formula>
    </cfRule>
    <cfRule type="cellIs" dxfId="503" priority="505" stopIfTrue="1" operator="between">
      <formula>10</formula>
      <formula>100</formula>
    </cfRule>
  </conditionalFormatting>
  <conditionalFormatting sqref="BL8:BL9">
    <cfRule type="cellIs" dxfId="502" priority="502" stopIfTrue="1" operator="between">
      <formula>0</formula>
      <formula>9.9</formula>
    </cfRule>
    <cfRule type="cellIs" dxfId="501" priority="503" stopIfTrue="1" operator="between">
      <formula>10</formula>
      <formula>100</formula>
    </cfRule>
  </conditionalFormatting>
  <conditionalFormatting sqref="BP8:BP9">
    <cfRule type="cellIs" dxfId="500" priority="500" stopIfTrue="1" operator="between">
      <formula>0</formula>
      <formula>9.9</formula>
    </cfRule>
    <cfRule type="cellIs" dxfId="499" priority="501" stopIfTrue="1" operator="between">
      <formula>10</formula>
      <formula>100</formula>
    </cfRule>
  </conditionalFormatting>
  <conditionalFormatting sqref="BT8:BT10">
    <cfRule type="cellIs" dxfId="498" priority="498" stopIfTrue="1" operator="between">
      <formula>0</formula>
      <formula>9.9</formula>
    </cfRule>
    <cfRule type="cellIs" dxfId="497" priority="499" stopIfTrue="1" operator="between">
      <formula>10</formula>
      <formula>100</formula>
    </cfRule>
  </conditionalFormatting>
  <conditionalFormatting sqref="BX9">
    <cfRule type="cellIs" dxfId="496" priority="496" stopIfTrue="1" operator="between">
      <formula>0</formula>
      <formula>9.9</formula>
    </cfRule>
    <cfRule type="cellIs" dxfId="495" priority="497" stopIfTrue="1" operator="between">
      <formula>10</formula>
      <formula>100</formula>
    </cfRule>
  </conditionalFormatting>
  <conditionalFormatting sqref="CB8:CB9">
    <cfRule type="cellIs" dxfId="494" priority="494" stopIfTrue="1" operator="between">
      <formula>0</formula>
      <formula>9.9</formula>
    </cfRule>
    <cfRule type="cellIs" dxfId="493" priority="495" stopIfTrue="1" operator="between">
      <formula>10</formula>
      <formula>100</formula>
    </cfRule>
  </conditionalFormatting>
  <conditionalFormatting sqref="CF8:CF9">
    <cfRule type="cellIs" dxfId="492" priority="492" stopIfTrue="1" operator="between">
      <formula>0</formula>
      <formula>9.9</formula>
    </cfRule>
    <cfRule type="cellIs" dxfId="491" priority="493" stopIfTrue="1" operator="between">
      <formula>10</formula>
      <formula>100</formula>
    </cfRule>
  </conditionalFormatting>
  <conditionalFormatting sqref="CJ8:CJ9">
    <cfRule type="cellIs" dxfId="490" priority="490" stopIfTrue="1" operator="between">
      <formula>0</formula>
      <formula>9.9</formula>
    </cfRule>
    <cfRule type="cellIs" dxfId="489" priority="491" stopIfTrue="1" operator="between">
      <formula>10</formula>
      <formula>100</formula>
    </cfRule>
  </conditionalFormatting>
  <conditionalFormatting sqref="CN8:CN10">
    <cfRule type="cellIs" dxfId="488" priority="488" stopIfTrue="1" operator="between">
      <formula>0</formula>
      <formula>9.9</formula>
    </cfRule>
    <cfRule type="cellIs" dxfId="487" priority="489" stopIfTrue="1" operator="between">
      <formula>10</formula>
      <formula>100</formula>
    </cfRule>
  </conditionalFormatting>
  <conditionalFormatting sqref="CR8:CR9">
    <cfRule type="cellIs" dxfId="486" priority="486" stopIfTrue="1" operator="between">
      <formula>0</formula>
      <formula>9.9</formula>
    </cfRule>
    <cfRule type="cellIs" dxfId="485" priority="487" stopIfTrue="1" operator="between">
      <formula>10</formula>
      <formula>100</formula>
    </cfRule>
  </conditionalFormatting>
  <conditionalFormatting sqref="CV8:CV9">
    <cfRule type="cellIs" dxfId="484" priority="484" stopIfTrue="1" operator="between">
      <formula>0</formula>
      <formula>9.9</formula>
    </cfRule>
    <cfRule type="cellIs" dxfId="483" priority="485" stopIfTrue="1" operator="between">
      <formula>10</formula>
      <formula>100</formula>
    </cfRule>
  </conditionalFormatting>
  <conditionalFormatting sqref="CZ8:CZ9">
    <cfRule type="cellIs" dxfId="482" priority="482" stopIfTrue="1" operator="between">
      <formula>0</formula>
      <formula>9.9</formula>
    </cfRule>
    <cfRule type="cellIs" dxfId="481" priority="483" stopIfTrue="1" operator="between">
      <formula>10</formula>
      <formula>100</formula>
    </cfRule>
  </conditionalFormatting>
  <conditionalFormatting sqref="DD9">
    <cfRule type="cellIs" dxfId="480" priority="480" stopIfTrue="1" operator="between">
      <formula>0</formula>
      <formula>9.9</formula>
    </cfRule>
    <cfRule type="cellIs" dxfId="479" priority="481" stopIfTrue="1" operator="between">
      <formula>10</formula>
      <formula>100</formula>
    </cfRule>
  </conditionalFormatting>
  <conditionalFormatting sqref="DH9">
    <cfRule type="cellIs" dxfId="478" priority="478" stopIfTrue="1" operator="between">
      <formula>0</formula>
      <formula>9.9</formula>
    </cfRule>
    <cfRule type="cellIs" dxfId="477" priority="479" stopIfTrue="1" operator="between">
      <formula>10</formula>
      <formula>100</formula>
    </cfRule>
  </conditionalFormatting>
  <conditionalFormatting sqref="DL8:DL9">
    <cfRule type="cellIs" dxfId="476" priority="476" stopIfTrue="1" operator="between">
      <formula>0</formula>
      <formula>9.9</formula>
    </cfRule>
    <cfRule type="cellIs" dxfId="475" priority="477" stopIfTrue="1" operator="between">
      <formula>10</formula>
      <formula>100</formula>
    </cfRule>
  </conditionalFormatting>
  <conditionalFormatting sqref="DP8:DP9">
    <cfRule type="cellIs" dxfId="474" priority="474" stopIfTrue="1" operator="between">
      <formula>0</formula>
      <formula>9.9</formula>
    </cfRule>
    <cfRule type="cellIs" dxfId="473" priority="475" stopIfTrue="1" operator="between">
      <formula>10</formula>
      <formula>100</formula>
    </cfRule>
  </conditionalFormatting>
  <conditionalFormatting sqref="DT8:DT9">
    <cfRule type="cellIs" dxfId="472" priority="472" stopIfTrue="1" operator="between">
      <formula>0</formula>
      <formula>9.9</formula>
    </cfRule>
    <cfRule type="cellIs" dxfId="471" priority="473" stopIfTrue="1" operator="between">
      <formula>10</formula>
      <formula>100</formula>
    </cfRule>
  </conditionalFormatting>
  <conditionalFormatting sqref="DX8:DX9">
    <cfRule type="cellIs" dxfId="470" priority="470" stopIfTrue="1" operator="between">
      <formula>0</formula>
      <formula>9.9</formula>
    </cfRule>
    <cfRule type="cellIs" dxfId="469" priority="471" stopIfTrue="1" operator="between">
      <formula>10</formula>
      <formula>100</formula>
    </cfRule>
  </conditionalFormatting>
  <conditionalFormatting sqref="EB8:EB9">
    <cfRule type="cellIs" dxfId="468" priority="468" stopIfTrue="1" operator="between">
      <formula>0</formula>
      <formula>9.9</formula>
    </cfRule>
    <cfRule type="cellIs" dxfId="467" priority="469" stopIfTrue="1" operator="between">
      <formula>10</formula>
      <formula>100</formula>
    </cfRule>
  </conditionalFormatting>
  <conditionalFormatting sqref="EF8:EF9">
    <cfRule type="cellIs" dxfId="466" priority="466" stopIfTrue="1" operator="between">
      <formula>0</formula>
      <formula>9.9</formula>
    </cfRule>
    <cfRule type="cellIs" dxfId="465" priority="467" stopIfTrue="1" operator="between">
      <formula>10</formula>
      <formula>100</formula>
    </cfRule>
  </conditionalFormatting>
  <conditionalFormatting sqref="EJ8:EJ9">
    <cfRule type="cellIs" dxfId="464" priority="464" stopIfTrue="1" operator="between">
      <formula>0</formula>
      <formula>9.9</formula>
    </cfRule>
    <cfRule type="cellIs" dxfId="463" priority="465" stopIfTrue="1" operator="between">
      <formula>10</formula>
      <formula>100</formula>
    </cfRule>
  </conditionalFormatting>
  <conditionalFormatting sqref="EN8:EN9">
    <cfRule type="cellIs" dxfId="462" priority="462" stopIfTrue="1" operator="between">
      <formula>0</formula>
      <formula>9.9</formula>
    </cfRule>
    <cfRule type="cellIs" dxfId="461" priority="463" stopIfTrue="1" operator="between">
      <formula>10</formula>
      <formula>100</formula>
    </cfRule>
  </conditionalFormatting>
  <conditionalFormatting sqref="ER8:ER9">
    <cfRule type="cellIs" dxfId="460" priority="460" stopIfTrue="1" operator="between">
      <formula>0</formula>
      <formula>9.9</formula>
    </cfRule>
    <cfRule type="cellIs" dxfId="459" priority="461" stopIfTrue="1" operator="between">
      <formula>10</formula>
      <formula>100</formula>
    </cfRule>
  </conditionalFormatting>
  <conditionalFormatting sqref="EV8:EV9">
    <cfRule type="cellIs" dxfId="458" priority="458" stopIfTrue="1" operator="between">
      <formula>0</formula>
      <formula>9.9</formula>
    </cfRule>
    <cfRule type="cellIs" dxfId="457" priority="459" stopIfTrue="1" operator="between">
      <formula>10</formula>
      <formula>100</formula>
    </cfRule>
  </conditionalFormatting>
  <conditionalFormatting sqref="EZ8:EZ9">
    <cfRule type="cellIs" dxfId="456" priority="456" stopIfTrue="1" operator="between">
      <formula>0</formula>
      <formula>9.9</formula>
    </cfRule>
    <cfRule type="cellIs" dxfId="455" priority="457" stopIfTrue="1" operator="between">
      <formula>10</formula>
      <formula>100</formula>
    </cfRule>
  </conditionalFormatting>
  <conditionalFormatting sqref="FD8:FD9">
    <cfRule type="cellIs" dxfId="454" priority="454" stopIfTrue="1" operator="between">
      <formula>0</formula>
      <formula>9.9</formula>
    </cfRule>
    <cfRule type="cellIs" dxfId="453" priority="455" stopIfTrue="1" operator="between">
      <formula>10</formula>
      <formula>100</formula>
    </cfRule>
  </conditionalFormatting>
  <conditionalFormatting sqref="FH8:FH9">
    <cfRule type="cellIs" dxfId="452" priority="452" stopIfTrue="1" operator="between">
      <formula>0</formula>
      <formula>9.9</formula>
    </cfRule>
    <cfRule type="cellIs" dxfId="451" priority="453" stopIfTrue="1" operator="between">
      <formula>10</formula>
      <formula>100</formula>
    </cfRule>
  </conditionalFormatting>
  <conditionalFormatting sqref="FL8:FL10">
    <cfRule type="cellIs" dxfId="450" priority="450" stopIfTrue="1" operator="between">
      <formula>0</formula>
      <formula>9.9</formula>
    </cfRule>
    <cfRule type="cellIs" dxfId="449" priority="451" stopIfTrue="1" operator="between">
      <formula>10</formula>
      <formula>100</formula>
    </cfRule>
  </conditionalFormatting>
  <conditionalFormatting sqref="FP8:FP9">
    <cfRule type="cellIs" dxfId="448" priority="448" stopIfTrue="1" operator="between">
      <formula>0</formula>
      <formula>9.9</formula>
    </cfRule>
    <cfRule type="cellIs" dxfId="447" priority="449" stopIfTrue="1" operator="between">
      <formula>10</formula>
      <formula>100</formula>
    </cfRule>
  </conditionalFormatting>
  <conditionalFormatting sqref="FT8:FT9">
    <cfRule type="cellIs" dxfId="446" priority="446" stopIfTrue="1" operator="between">
      <formula>0</formula>
      <formula>9.9</formula>
    </cfRule>
    <cfRule type="cellIs" dxfId="445" priority="447" stopIfTrue="1" operator="between">
      <formula>10</formula>
      <formula>100</formula>
    </cfRule>
  </conditionalFormatting>
  <conditionalFormatting sqref="FX8:FX9">
    <cfRule type="cellIs" dxfId="444" priority="444" stopIfTrue="1" operator="between">
      <formula>0</formula>
      <formula>9.9</formula>
    </cfRule>
    <cfRule type="cellIs" dxfId="443" priority="445" stopIfTrue="1" operator="between">
      <formula>10</formula>
      <formula>100</formula>
    </cfRule>
  </conditionalFormatting>
  <conditionalFormatting sqref="GB8:GB9">
    <cfRule type="cellIs" dxfId="442" priority="442" stopIfTrue="1" operator="between">
      <formula>0</formula>
      <formula>9.9</formula>
    </cfRule>
    <cfRule type="cellIs" dxfId="441" priority="443" stopIfTrue="1" operator="between">
      <formula>10</formula>
      <formula>100</formula>
    </cfRule>
  </conditionalFormatting>
  <conditionalFormatting sqref="GF8:GF9">
    <cfRule type="cellIs" dxfId="440" priority="440" stopIfTrue="1" operator="between">
      <formula>0</formula>
      <formula>9.9</formula>
    </cfRule>
    <cfRule type="cellIs" dxfId="439" priority="441" stopIfTrue="1" operator="between">
      <formula>10</formula>
      <formula>100</formula>
    </cfRule>
  </conditionalFormatting>
  <conditionalFormatting sqref="GJ8:GJ9">
    <cfRule type="cellIs" dxfId="438" priority="438" stopIfTrue="1" operator="between">
      <formula>0</formula>
      <formula>9.9</formula>
    </cfRule>
    <cfRule type="cellIs" dxfId="437" priority="439" stopIfTrue="1" operator="between">
      <formula>10</formula>
      <formula>100</formula>
    </cfRule>
  </conditionalFormatting>
  <conditionalFormatting sqref="GN8:GN9">
    <cfRule type="cellIs" dxfId="436" priority="436" stopIfTrue="1" operator="between">
      <formula>0</formula>
      <formula>9.9</formula>
    </cfRule>
    <cfRule type="cellIs" dxfId="435" priority="437" stopIfTrue="1" operator="between">
      <formula>10</formula>
      <formula>100</formula>
    </cfRule>
  </conditionalFormatting>
  <conditionalFormatting sqref="GR8:GR9">
    <cfRule type="cellIs" dxfId="434" priority="434" stopIfTrue="1" operator="between">
      <formula>0</formula>
      <formula>9.9</formula>
    </cfRule>
    <cfRule type="cellIs" dxfId="433" priority="435" stopIfTrue="1" operator="between">
      <formula>10</formula>
      <formula>100</formula>
    </cfRule>
  </conditionalFormatting>
  <conditionalFormatting sqref="GV8:GV9">
    <cfRule type="cellIs" dxfId="432" priority="432" stopIfTrue="1" operator="between">
      <formula>0</formula>
      <formula>9.9</formula>
    </cfRule>
    <cfRule type="cellIs" dxfId="431" priority="433" stopIfTrue="1" operator="between">
      <formula>10</formula>
      <formula>100</formula>
    </cfRule>
  </conditionalFormatting>
  <conditionalFormatting sqref="GZ8:GZ9">
    <cfRule type="cellIs" dxfId="430" priority="430" stopIfTrue="1" operator="between">
      <formula>0</formula>
      <formula>9.9</formula>
    </cfRule>
    <cfRule type="cellIs" dxfId="429" priority="431" stopIfTrue="1" operator="between">
      <formula>10</formula>
      <formula>100</formula>
    </cfRule>
  </conditionalFormatting>
  <conditionalFormatting sqref="HD8:HD9">
    <cfRule type="cellIs" dxfId="428" priority="428" stopIfTrue="1" operator="between">
      <formula>0</formula>
      <formula>9.9</formula>
    </cfRule>
    <cfRule type="cellIs" dxfId="427" priority="429" stopIfTrue="1" operator="between">
      <formula>10</formula>
      <formula>100</formula>
    </cfRule>
  </conditionalFormatting>
  <conditionalFormatting sqref="HG7">
    <cfRule type="cellIs" dxfId="426" priority="426" stopIfTrue="1" operator="greaterThanOrEqual">
      <formula>10</formula>
    </cfRule>
    <cfRule type="cellIs" dxfId="425" priority="427" stopIfTrue="1" operator="greaterThanOrEqual">
      <formula>4.999</formula>
    </cfRule>
  </conditionalFormatting>
  <conditionalFormatting sqref="HG10">
    <cfRule type="cellIs" dxfId="424" priority="424" stopIfTrue="1" operator="greaterThanOrEqual">
      <formula>10</formula>
    </cfRule>
    <cfRule type="cellIs" dxfId="423" priority="425" stopIfTrue="1" operator="greaterThanOrEqual">
      <formula>4.999</formula>
    </cfRule>
  </conditionalFormatting>
  <conditionalFormatting sqref="P7">
    <cfRule type="cellIs" dxfId="422" priority="422" stopIfTrue="1" operator="between">
      <formula>0</formula>
      <formula>9.9</formula>
    </cfRule>
    <cfRule type="cellIs" dxfId="421" priority="423" stopIfTrue="1" operator="between">
      <formula>10</formula>
      <formula>100</formula>
    </cfRule>
  </conditionalFormatting>
  <conditionalFormatting sqref="T7">
    <cfRule type="cellIs" dxfId="420" priority="420" stopIfTrue="1" operator="between">
      <formula>0</formula>
      <formula>9.9</formula>
    </cfRule>
    <cfRule type="cellIs" dxfId="419" priority="421" stopIfTrue="1" operator="between">
      <formula>10</formula>
      <formula>100</formula>
    </cfRule>
  </conditionalFormatting>
  <conditionalFormatting sqref="X7">
    <cfRule type="cellIs" dxfId="418" priority="418" stopIfTrue="1" operator="between">
      <formula>0</formula>
      <formula>9.9</formula>
    </cfRule>
    <cfRule type="cellIs" dxfId="417" priority="419" stopIfTrue="1" operator="between">
      <formula>10</formula>
      <formula>100</formula>
    </cfRule>
  </conditionalFormatting>
  <conditionalFormatting sqref="X9">
    <cfRule type="cellIs" dxfId="416" priority="416" stopIfTrue="1" operator="between">
      <formula>0</formula>
      <formula>9.9</formula>
    </cfRule>
    <cfRule type="cellIs" dxfId="415" priority="417" stopIfTrue="1" operator="between">
      <formula>10</formula>
      <formula>100</formula>
    </cfRule>
  </conditionalFormatting>
  <conditionalFormatting sqref="AB7">
    <cfRule type="cellIs" dxfId="414" priority="414" stopIfTrue="1" operator="between">
      <formula>0</formula>
      <formula>9.9</formula>
    </cfRule>
    <cfRule type="cellIs" dxfId="413" priority="415" stopIfTrue="1" operator="between">
      <formula>10</formula>
      <formula>100</formula>
    </cfRule>
  </conditionalFormatting>
  <conditionalFormatting sqref="AF7">
    <cfRule type="cellIs" dxfId="412" priority="412" stopIfTrue="1" operator="between">
      <formula>0</formula>
      <formula>9.9</formula>
    </cfRule>
    <cfRule type="cellIs" dxfId="411" priority="413" stopIfTrue="1" operator="between">
      <formula>10</formula>
      <formula>100</formula>
    </cfRule>
  </conditionalFormatting>
  <conditionalFormatting sqref="AJ7">
    <cfRule type="cellIs" dxfId="410" priority="410" stopIfTrue="1" operator="between">
      <formula>0</formula>
      <formula>9.9</formula>
    </cfRule>
    <cfRule type="cellIs" dxfId="409" priority="411" stopIfTrue="1" operator="between">
      <formula>10</formula>
      <formula>100</formula>
    </cfRule>
  </conditionalFormatting>
  <conditionalFormatting sqref="AN7">
    <cfRule type="cellIs" dxfId="408" priority="408" stopIfTrue="1" operator="between">
      <formula>0</formula>
      <formula>9.9</formula>
    </cfRule>
    <cfRule type="cellIs" dxfId="407" priority="409" stopIfTrue="1" operator="between">
      <formula>10</formula>
      <formula>100</formula>
    </cfRule>
  </conditionalFormatting>
  <conditionalFormatting sqref="AR7">
    <cfRule type="cellIs" dxfId="406" priority="406" stopIfTrue="1" operator="between">
      <formula>0</formula>
      <formula>9.9</formula>
    </cfRule>
    <cfRule type="cellIs" dxfId="405" priority="407" stopIfTrue="1" operator="between">
      <formula>10</formula>
      <formula>100</formula>
    </cfRule>
  </conditionalFormatting>
  <conditionalFormatting sqref="AV7">
    <cfRule type="cellIs" dxfId="404" priority="404" stopIfTrue="1" operator="between">
      <formula>0</formula>
      <formula>9.9</formula>
    </cfRule>
    <cfRule type="cellIs" dxfId="403" priority="405" stopIfTrue="1" operator="between">
      <formula>10</formula>
      <formula>100</formula>
    </cfRule>
  </conditionalFormatting>
  <conditionalFormatting sqref="AZ7">
    <cfRule type="cellIs" dxfId="402" priority="402" stopIfTrue="1" operator="between">
      <formula>0</formula>
      <formula>9.9</formula>
    </cfRule>
    <cfRule type="cellIs" dxfId="401" priority="403" stopIfTrue="1" operator="between">
      <formula>10</formula>
      <formula>100</formula>
    </cfRule>
  </conditionalFormatting>
  <conditionalFormatting sqref="BD7">
    <cfRule type="cellIs" dxfId="400" priority="400" stopIfTrue="1" operator="between">
      <formula>0</formula>
      <formula>9.9</formula>
    </cfRule>
    <cfRule type="cellIs" dxfId="399" priority="401" stopIfTrue="1" operator="between">
      <formula>10</formula>
      <formula>100</formula>
    </cfRule>
  </conditionalFormatting>
  <conditionalFormatting sqref="BH7">
    <cfRule type="cellIs" dxfId="398" priority="398" stopIfTrue="1" operator="between">
      <formula>0</formula>
      <formula>9.9</formula>
    </cfRule>
    <cfRule type="cellIs" dxfId="397" priority="399" stopIfTrue="1" operator="between">
      <formula>10</formula>
      <formula>100</formula>
    </cfRule>
  </conditionalFormatting>
  <conditionalFormatting sqref="BL7">
    <cfRule type="cellIs" dxfId="396" priority="396" stopIfTrue="1" operator="between">
      <formula>0</formula>
      <formula>9.9</formula>
    </cfRule>
    <cfRule type="cellIs" dxfId="395" priority="397" stopIfTrue="1" operator="between">
      <formula>10</formula>
      <formula>100</formula>
    </cfRule>
  </conditionalFormatting>
  <conditionalFormatting sqref="BP7">
    <cfRule type="cellIs" dxfId="394" priority="394" stopIfTrue="1" operator="between">
      <formula>0</formula>
      <formula>9.9</formula>
    </cfRule>
    <cfRule type="cellIs" dxfId="393" priority="395" stopIfTrue="1" operator="between">
      <formula>10</formula>
      <formula>100</formula>
    </cfRule>
  </conditionalFormatting>
  <conditionalFormatting sqref="BT7">
    <cfRule type="cellIs" dxfId="392" priority="392" stopIfTrue="1" operator="between">
      <formula>0</formula>
      <formula>9.9</formula>
    </cfRule>
    <cfRule type="cellIs" dxfId="391" priority="393" stopIfTrue="1" operator="between">
      <formula>10</formula>
      <formula>100</formula>
    </cfRule>
  </conditionalFormatting>
  <conditionalFormatting sqref="BX7">
    <cfRule type="cellIs" dxfId="390" priority="390" stopIfTrue="1" operator="between">
      <formula>0</formula>
      <formula>9.9</formula>
    </cfRule>
    <cfRule type="cellIs" dxfId="389" priority="391" stopIfTrue="1" operator="between">
      <formula>10</formula>
      <formula>100</formula>
    </cfRule>
  </conditionalFormatting>
  <conditionalFormatting sqref="BX8">
    <cfRule type="cellIs" dxfId="388" priority="388" stopIfTrue="1" operator="between">
      <formula>0</formula>
      <formula>9.9</formula>
    </cfRule>
    <cfRule type="cellIs" dxfId="387" priority="389" stopIfTrue="1" operator="between">
      <formula>10</formula>
      <formula>100</formula>
    </cfRule>
  </conditionalFormatting>
  <conditionalFormatting sqref="CB7">
    <cfRule type="cellIs" dxfId="386" priority="386" stopIfTrue="1" operator="between">
      <formula>0</formula>
      <formula>9.9</formula>
    </cfRule>
    <cfRule type="cellIs" dxfId="385" priority="387" stopIfTrue="1" operator="between">
      <formula>10</formula>
      <formula>100</formula>
    </cfRule>
  </conditionalFormatting>
  <conditionalFormatting sqref="CF7">
    <cfRule type="cellIs" dxfId="384" priority="384" stopIfTrue="1" operator="between">
      <formula>0</formula>
      <formula>9.9</formula>
    </cfRule>
    <cfRule type="cellIs" dxfId="383" priority="385" stopIfTrue="1" operator="between">
      <formula>10</formula>
      <formula>100</formula>
    </cfRule>
  </conditionalFormatting>
  <conditionalFormatting sqref="CJ7">
    <cfRule type="cellIs" dxfId="382" priority="382" stopIfTrue="1" operator="between">
      <formula>0</formula>
      <formula>9.9</formula>
    </cfRule>
    <cfRule type="cellIs" dxfId="381" priority="383" stopIfTrue="1" operator="between">
      <formula>10</formula>
      <formula>100</formula>
    </cfRule>
  </conditionalFormatting>
  <conditionalFormatting sqref="CN7">
    <cfRule type="cellIs" dxfId="380" priority="380" stopIfTrue="1" operator="between">
      <formula>0</formula>
      <formula>9.9</formula>
    </cfRule>
    <cfRule type="cellIs" dxfId="379" priority="381" stopIfTrue="1" operator="between">
      <formula>10</formula>
      <formula>100</formula>
    </cfRule>
  </conditionalFormatting>
  <conditionalFormatting sqref="CR7">
    <cfRule type="cellIs" dxfId="378" priority="378" stopIfTrue="1" operator="between">
      <formula>0</formula>
      <formula>9.9</formula>
    </cfRule>
    <cfRule type="cellIs" dxfId="377" priority="379" stopIfTrue="1" operator="between">
      <formula>10</formula>
      <formula>100</formula>
    </cfRule>
  </conditionalFormatting>
  <conditionalFormatting sqref="CV7">
    <cfRule type="cellIs" dxfId="376" priority="376" stopIfTrue="1" operator="between">
      <formula>0</formula>
      <formula>9.9</formula>
    </cfRule>
    <cfRule type="cellIs" dxfId="375" priority="377" stopIfTrue="1" operator="between">
      <formula>10</formula>
      <formula>100</formula>
    </cfRule>
  </conditionalFormatting>
  <conditionalFormatting sqref="CZ7">
    <cfRule type="cellIs" dxfId="374" priority="374" stopIfTrue="1" operator="between">
      <formula>0</formula>
      <formula>9.9</formula>
    </cfRule>
    <cfRule type="cellIs" dxfId="373" priority="375" stopIfTrue="1" operator="between">
      <formula>10</formula>
      <formula>100</formula>
    </cfRule>
  </conditionalFormatting>
  <conditionalFormatting sqref="DD7">
    <cfRule type="cellIs" dxfId="372" priority="372" stopIfTrue="1" operator="between">
      <formula>0</formula>
      <formula>9.9</formula>
    </cfRule>
    <cfRule type="cellIs" dxfId="371" priority="373" stopIfTrue="1" operator="between">
      <formula>10</formula>
      <formula>100</formula>
    </cfRule>
  </conditionalFormatting>
  <conditionalFormatting sqref="DD8">
    <cfRule type="cellIs" dxfId="370" priority="370" stopIfTrue="1" operator="between">
      <formula>0</formula>
      <formula>9.9</formula>
    </cfRule>
    <cfRule type="cellIs" dxfId="369" priority="371" stopIfTrue="1" operator="between">
      <formula>10</formula>
      <formula>100</formula>
    </cfRule>
  </conditionalFormatting>
  <conditionalFormatting sqref="DH7">
    <cfRule type="cellIs" dxfId="368" priority="368" stopIfTrue="1" operator="between">
      <formula>0</formula>
      <formula>9.9</formula>
    </cfRule>
    <cfRule type="cellIs" dxfId="367" priority="369" stopIfTrue="1" operator="between">
      <formula>10</formula>
      <formula>100</formula>
    </cfRule>
  </conditionalFormatting>
  <conditionalFormatting sqref="DH8">
    <cfRule type="cellIs" dxfId="366" priority="366" stopIfTrue="1" operator="between">
      <formula>0</formula>
      <formula>9.9</formula>
    </cfRule>
    <cfRule type="cellIs" dxfId="365" priority="367" stopIfTrue="1" operator="between">
      <formula>10</formula>
      <formula>100</formula>
    </cfRule>
  </conditionalFormatting>
  <conditionalFormatting sqref="DL7">
    <cfRule type="cellIs" dxfId="364" priority="364" stopIfTrue="1" operator="between">
      <formula>0</formula>
      <formula>9.9</formula>
    </cfRule>
    <cfRule type="cellIs" dxfId="363" priority="365" stopIfTrue="1" operator="between">
      <formula>10</formula>
      <formula>100</formula>
    </cfRule>
  </conditionalFormatting>
  <conditionalFormatting sqref="DP7">
    <cfRule type="cellIs" dxfId="362" priority="362" stopIfTrue="1" operator="between">
      <formula>0</formula>
      <formula>9.9</formula>
    </cfRule>
    <cfRule type="cellIs" dxfId="361" priority="363" stopIfTrue="1" operator="between">
      <formula>10</formula>
      <formula>100</formula>
    </cfRule>
  </conditionalFormatting>
  <conditionalFormatting sqref="DT7">
    <cfRule type="cellIs" dxfId="360" priority="360" stopIfTrue="1" operator="between">
      <formula>0</formula>
      <formula>9.9</formula>
    </cfRule>
    <cfRule type="cellIs" dxfId="359" priority="361" stopIfTrue="1" operator="between">
      <formula>10</formula>
      <formula>100</formula>
    </cfRule>
  </conditionalFormatting>
  <conditionalFormatting sqref="DX7">
    <cfRule type="cellIs" dxfId="358" priority="358" stopIfTrue="1" operator="between">
      <formula>0</formula>
      <formula>9.9</formula>
    </cfRule>
    <cfRule type="cellIs" dxfId="357" priority="359" stopIfTrue="1" operator="between">
      <formula>10</formula>
      <formula>100</formula>
    </cfRule>
  </conditionalFormatting>
  <conditionalFormatting sqref="EB7">
    <cfRule type="cellIs" dxfId="356" priority="356" stopIfTrue="1" operator="between">
      <formula>0</formula>
      <formula>9.9</formula>
    </cfRule>
    <cfRule type="cellIs" dxfId="355" priority="357" stopIfTrue="1" operator="between">
      <formula>10</formula>
      <formula>100</formula>
    </cfRule>
  </conditionalFormatting>
  <conditionalFormatting sqref="EF7">
    <cfRule type="cellIs" dxfId="354" priority="354" stopIfTrue="1" operator="between">
      <formula>0</formula>
      <formula>9.9</formula>
    </cfRule>
    <cfRule type="cellIs" dxfId="353" priority="355" stopIfTrue="1" operator="between">
      <formula>10</formula>
      <formula>100</formula>
    </cfRule>
  </conditionalFormatting>
  <conditionalFormatting sqref="EJ7">
    <cfRule type="cellIs" dxfId="352" priority="352" stopIfTrue="1" operator="between">
      <formula>0</formula>
      <formula>9.9</formula>
    </cfRule>
    <cfRule type="cellIs" dxfId="351" priority="353" stopIfTrue="1" operator="between">
      <formula>10</formula>
      <formula>100</formula>
    </cfRule>
  </conditionalFormatting>
  <conditionalFormatting sqref="EN7">
    <cfRule type="cellIs" dxfId="350" priority="350" stopIfTrue="1" operator="between">
      <formula>0</formula>
      <formula>9.9</formula>
    </cfRule>
    <cfRule type="cellIs" dxfId="349" priority="351" stopIfTrue="1" operator="between">
      <formula>10</formula>
      <formula>100</formula>
    </cfRule>
  </conditionalFormatting>
  <conditionalFormatting sqref="ER7">
    <cfRule type="cellIs" dxfId="348" priority="348" stopIfTrue="1" operator="between">
      <formula>0</formula>
      <formula>9.9</formula>
    </cfRule>
    <cfRule type="cellIs" dxfId="347" priority="349" stopIfTrue="1" operator="between">
      <formula>10</formula>
      <formula>100</formula>
    </cfRule>
  </conditionalFormatting>
  <conditionalFormatting sqref="EV7">
    <cfRule type="cellIs" dxfId="346" priority="346" stopIfTrue="1" operator="between">
      <formula>0</formula>
      <formula>9.9</formula>
    </cfRule>
    <cfRule type="cellIs" dxfId="345" priority="347" stopIfTrue="1" operator="between">
      <formula>10</formula>
      <formula>100</formula>
    </cfRule>
  </conditionalFormatting>
  <conditionalFormatting sqref="EZ7">
    <cfRule type="cellIs" dxfId="344" priority="344" stopIfTrue="1" operator="between">
      <formula>0</formula>
      <formula>9.9</formula>
    </cfRule>
    <cfRule type="cellIs" dxfId="343" priority="345" stopIfTrue="1" operator="between">
      <formula>10</formula>
      <formula>100</formula>
    </cfRule>
  </conditionalFormatting>
  <conditionalFormatting sqref="FD7">
    <cfRule type="cellIs" dxfId="342" priority="342" stopIfTrue="1" operator="between">
      <formula>0</formula>
      <formula>9.9</formula>
    </cfRule>
    <cfRule type="cellIs" dxfId="341" priority="343" stopIfTrue="1" operator="between">
      <formula>10</formula>
      <formula>100</formula>
    </cfRule>
  </conditionalFormatting>
  <conditionalFormatting sqref="FL7">
    <cfRule type="cellIs" dxfId="340" priority="340" stopIfTrue="1" operator="between">
      <formula>0</formula>
      <formula>9.9</formula>
    </cfRule>
    <cfRule type="cellIs" dxfId="339" priority="341" stopIfTrue="1" operator="between">
      <formula>10</formula>
      <formula>100</formula>
    </cfRule>
  </conditionalFormatting>
  <conditionalFormatting sqref="FH7">
    <cfRule type="cellIs" dxfId="338" priority="338" stopIfTrue="1" operator="between">
      <formula>0</formula>
      <formula>9.9</formula>
    </cfRule>
    <cfRule type="cellIs" dxfId="337" priority="339" stopIfTrue="1" operator="between">
      <formula>10</formula>
      <formula>100</formula>
    </cfRule>
  </conditionalFormatting>
  <conditionalFormatting sqref="FP7">
    <cfRule type="cellIs" dxfId="336" priority="336" stopIfTrue="1" operator="between">
      <formula>0</formula>
      <formula>9.9</formula>
    </cfRule>
    <cfRule type="cellIs" dxfId="335" priority="337" stopIfTrue="1" operator="between">
      <formula>10</formula>
      <formula>100</formula>
    </cfRule>
  </conditionalFormatting>
  <conditionalFormatting sqref="FT7">
    <cfRule type="cellIs" dxfId="334" priority="334" stopIfTrue="1" operator="between">
      <formula>0</formula>
      <formula>9.9</formula>
    </cfRule>
    <cfRule type="cellIs" dxfId="333" priority="335" stopIfTrue="1" operator="between">
      <formula>10</formula>
      <formula>100</formula>
    </cfRule>
  </conditionalFormatting>
  <conditionalFormatting sqref="FX7">
    <cfRule type="cellIs" dxfId="332" priority="332" stopIfTrue="1" operator="between">
      <formula>0</formula>
      <formula>9.9</formula>
    </cfRule>
    <cfRule type="cellIs" dxfId="331" priority="333" stopIfTrue="1" operator="between">
      <formula>10</formula>
      <formula>100</formula>
    </cfRule>
  </conditionalFormatting>
  <conditionalFormatting sqref="GB7">
    <cfRule type="cellIs" dxfId="330" priority="330" stopIfTrue="1" operator="between">
      <formula>0</formula>
      <formula>9.9</formula>
    </cfRule>
    <cfRule type="cellIs" dxfId="329" priority="331" stopIfTrue="1" operator="between">
      <formula>10</formula>
      <formula>100</formula>
    </cfRule>
  </conditionalFormatting>
  <conditionalFormatting sqref="GF7">
    <cfRule type="cellIs" dxfId="328" priority="328" stopIfTrue="1" operator="between">
      <formula>0</formula>
      <formula>9.9</formula>
    </cfRule>
    <cfRule type="cellIs" dxfId="327" priority="329" stopIfTrue="1" operator="between">
      <formula>10</formula>
      <formula>100</formula>
    </cfRule>
  </conditionalFormatting>
  <conditionalFormatting sqref="GJ7">
    <cfRule type="cellIs" dxfId="326" priority="326" stopIfTrue="1" operator="between">
      <formula>0</formula>
      <formula>9.9</formula>
    </cfRule>
    <cfRule type="cellIs" dxfId="325" priority="327" stopIfTrue="1" operator="between">
      <formula>10</formula>
      <formula>100</formula>
    </cfRule>
  </conditionalFormatting>
  <conditionalFormatting sqref="GN7">
    <cfRule type="cellIs" dxfId="324" priority="324" stopIfTrue="1" operator="between">
      <formula>0</formula>
      <formula>9.9</formula>
    </cfRule>
    <cfRule type="cellIs" dxfId="323" priority="325" stopIfTrue="1" operator="between">
      <formula>10</formula>
      <formula>100</formula>
    </cfRule>
  </conditionalFormatting>
  <conditionalFormatting sqref="GR7">
    <cfRule type="cellIs" dxfId="322" priority="322" stopIfTrue="1" operator="between">
      <formula>0</formula>
      <formula>9.9</formula>
    </cfRule>
    <cfRule type="cellIs" dxfId="321" priority="323" stopIfTrue="1" operator="between">
      <formula>10</formula>
      <formula>100</formula>
    </cfRule>
  </conditionalFormatting>
  <conditionalFormatting sqref="GV7">
    <cfRule type="cellIs" dxfId="320" priority="320" stopIfTrue="1" operator="between">
      <formula>0</formula>
      <formula>9.9</formula>
    </cfRule>
    <cfRule type="cellIs" dxfId="319" priority="321" stopIfTrue="1" operator="between">
      <formula>10</formula>
      <formula>100</formula>
    </cfRule>
  </conditionalFormatting>
  <conditionalFormatting sqref="GZ7">
    <cfRule type="cellIs" dxfId="318" priority="318" stopIfTrue="1" operator="between">
      <formula>0</formula>
      <formula>9.9</formula>
    </cfRule>
    <cfRule type="cellIs" dxfId="317" priority="319" stopIfTrue="1" operator="between">
      <formula>10</formula>
      <formula>100</formula>
    </cfRule>
  </conditionalFormatting>
  <conditionalFormatting sqref="HD7">
    <cfRule type="cellIs" dxfId="316" priority="316" stopIfTrue="1" operator="between">
      <formula>0</formula>
      <formula>9.9</formula>
    </cfRule>
    <cfRule type="cellIs" dxfId="315" priority="317" stopIfTrue="1" operator="between">
      <formula>10</formula>
      <formula>100</formula>
    </cfRule>
  </conditionalFormatting>
  <conditionalFormatting sqref="HH7:HH9">
    <cfRule type="cellIs" dxfId="314" priority="314" stopIfTrue="1" operator="between">
      <formula>0</formula>
      <formula>9.9</formula>
    </cfRule>
    <cfRule type="cellIs" dxfId="313" priority="315" stopIfTrue="1" operator="between">
      <formula>10</formula>
      <formula>100</formula>
    </cfRule>
  </conditionalFormatting>
  <conditionalFormatting sqref="HH10">
    <cfRule type="cellIs" dxfId="312" priority="312" stopIfTrue="1" operator="between">
      <formula>0</formula>
      <formula>9.9</formula>
    </cfRule>
    <cfRule type="cellIs" dxfId="311" priority="313" stopIfTrue="1" operator="between">
      <formula>10</formula>
      <formula>100</formula>
    </cfRule>
  </conditionalFormatting>
  <conditionalFormatting sqref="G5">
    <cfRule type="cellIs" dxfId="310" priority="309" stopIfTrue="1" operator="between">
      <formula>10</formula>
      <formula>1000</formula>
    </cfRule>
    <cfRule type="cellIs" dxfId="309" priority="310" stopIfTrue="1" operator="between">
      <formula>0</formula>
      <formula>4.99</formula>
    </cfRule>
    <cfRule type="cellIs" dxfId="308" priority="311" stopIfTrue="1" operator="between">
      <formula>5</formula>
      <formula>9.99</formula>
    </cfRule>
  </conditionalFormatting>
  <conditionalFormatting sqref="K6">
    <cfRule type="cellIs" dxfId="307" priority="306" stopIfTrue="1" operator="between">
      <formula>10</formula>
      <formula>1000</formula>
    </cfRule>
    <cfRule type="cellIs" dxfId="306" priority="307" stopIfTrue="1" operator="between">
      <formula>0</formula>
      <formula>4.99</formula>
    </cfRule>
    <cfRule type="cellIs" dxfId="305" priority="308" stopIfTrue="1" operator="between">
      <formula>5</formula>
      <formula>9.99</formula>
    </cfRule>
  </conditionalFormatting>
  <conditionalFormatting sqref="K5">
    <cfRule type="cellIs" dxfId="304" priority="303" stopIfTrue="1" operator="between">
      <formula>10</formula>
      <formula>1000</formula>
    </cfRule>
    <cfRule type="cellIs" dxfId="303" priority="304" stopIfTrue="1" operator="between">
      <formula>0</formula>
      <formula>4.99</formula>
    </cfRule>
    <cfRule type="cellIs" dxfId="302" priority="305" stopIfTrue="1" operator="between">
      <formula>5</formula>
      <formula>9.99</formula>
    </cfRule>
  </conditionalFormatting>
  <conditionalFormatting sqref="O6">
    <cfRule type="cellIs" dxfId="301" priority="300" stopIfTrue="1" operator="between">
      <formula>10</formula>
      <formula>1000</formula>
    </cfRule>
    <cfRule type="cellIs" dxfId="300" priority="301" stopIfTrue="1" operator="between">
      <formula>0</formula>
      <formula>4.99</formula>
    </cfRule>
    <cfRule type="cellIs" dxfId="299" priority="302" stopIfTrue="1" operator="between">
      <formula>5</formula>
      <formula>9.99</formula>
    </cfRule>
  </conditionalFormatting>
  <conditionalFormatting sqref="O5">
    <cfRule type="cellIs" dxfId="298" priority="297" stopIfTrue="1" operator="between">
      <formula>10</formula>
      <formula>1000</formula>
    </cfRule>
    <cfRule type="cellIs" dxfId="297" priority="298" stopIfTrue="1" operator="between">
      <formula>0</formula>
      <formula>4.99</formula>
    </cfRule>
    <cfRule type="cellIs" dxfId="296" priority="299" stopIfTrue="1" operator="between">
      <formula>5</formula>
      <formula>9.99</formula>
    </cfRule>
  </conditionalFormatting>
  <conditionalFormatting sqref="S6">
    <cfRule type="cellIs" dxfId="295" priority="294" stopIfTrue="1" operator="between">
      <formula>10</formula>
      <formula>1000</formula>
    </cfRule>
    <cfRule type="cellIs" dxfId="294" priority="295" stopIfTrue="1" operator="between">
      <formula>0</formula>
      <formula>4.99</formula>
    </cfRule>
    <cfRule type="cellIs" dxfId="293" priority="296" stopIfTrue="1" operator="between">
      <formula>5</formula>
      <formula>9.99</formula>
    </cfRule>
  </conditionalFormatting>
  <conditionalFormatting sqref="S5">
    <cfRule type="cellIs" dxfId="292" priority="291" stopIfTrue="1" operator="between">
      <formula>10</formula>
      <formula>1000</formula>
    </cfRule>
    <cfRule type="cellIs" dxfId="291" priority="292" stopIfTrue="1" operator="between">
      <formula>0</formula>
      <formula>4.99</formula>
    </cfRule>
    <cfRule type="cellIs" dxfId="290" priority="293" stopIfTrue="1" operator="between">
      <formula>5</formula>
      <formula>9.99</formula>
    </cfRule>
  </conditionalFormatting>
  <conditionalFormatting sqref="W6">
    <cfRule type="cellIs" dxfId="289" priority="288" stopIfTrue="1" operator="between">
      <formula>10</formula>
      <formula>1000</formula>
    </cfRule>
    <cfRule type="cellIs" dxfId="288" priority="289" stopIfTrue="1" operator="between">
      <formula>0</formula>
      <formula>4.99</formula>
    </cfRule>
    <cfRule type="cellIs" dxfId="287" priority="290" stopIfTrue="1" operator="between">
      <formula>5</formula>
      <formula>9.99</formula>
    </cfRule>
  </conditionalFormatting>
  <conditionalFormatting sqref="W5">
    <cfRule type="cellIs" dxfId="286" priority="285" stopIfTrue="1" operator="between">
      <formula>10</formula>
      <formula>1000</formula>
    </cfRule>
    <cfRule type="cellIs" dxfId="285" priority="286" stopIfTrue="1" operator="between">
      <formula>0</formula>
      <formula>4.99</formula>
    </cfRule>
    <cfRule type="cellIs" dxfId="284" priority="287" stopIfTrue="1" operator="between">
      <formula>5</formula>
      <formula>9.99</formula>
    </cfRule>
  </conditionalFormatting>
  <conditionalFormatting sqref="AA6">
    <cfRule type="cellIs" dxfId="283" priority="282" stopIfTrue="1" operator="between">
      <formula>10</formula>
      <formula>1000</formula>
    </cfRule>
    <cfRule type="cellIs" dxfId="282" priority="283" stopIfTrue="1" operator="between">
      <formula>0</formula>
      <formula>4.99</formula>
    </cfRule>
    <cfRule type="cellIs" dxfId="281" priority="284" stopIfTrue="1" operator="between">
      <formula>5</formula>
      <formula>9.99</formula>
    </cfRule>
  </conditionalFormatting>
  <conditionalFormatting sqref="AA5">
    <cfRule type="cellIs" dxfId="280" priority="279" stopIfTrue="1" operator="between">
      <formula>10</formula>
      <formula>1000</formula>
    </cfRule>
    <cfRule type="cellIs" dxfId="279" priority="280" stopIfTrue="1" operator="between">
      <formula>0</formula>
      <formula>4.99</formula>
    </cfRule>
    <cfRule type="cellIs" dxfId="278" priority="281" stopIfTrue="1" operator="between">
      <formula>5</formula>
      <formula>9.99</formula>
    </cfRule>
  </conditionalFormatting>
  <conditionalFormatting sqref="AE6">
    <cfRule type="cellIs" dxfId="277" priority="276" stopIfTrue="1" operator="between">
      <formula>10</formula>
      <formula>1000</formula>
    </cfRule>
    <cfRule type="cellIs" dxfId="276" priority="277" stopIfTrue="1" operator="between">
      <formula>0</formula>
      <formula>4.99</formula>
    </cfRule>
    <cfRule type="cellIs" dxfId="275" priority="278" stopIfTrue="1" operator="between">
      <formula>5</formula>
      <formula>9.99</formula>
    </cfRule>
  </conditionalFormatting>
  <conditionalFormatting sqref="AE5">
    <cfRule type="cellIs" dxfId="274" priority="273" stopIfTrue="1" operator="between">
      <formula>10</formula>
      <formula>1000</formula>
    </cfRule>
    <cfRule type="cellIs" dxfId="273" priority="274" stopIfTrue="1" operator="between">
      <formula>0</formula>
      <formula>4.99</formula>
    </cfRule>
    <cfRule type="cellIs" dxfId="272" priority="275" stopIfTrue="1" operator="between">
      <formula>5</formula>
      <formula>9.99</formula>
    </cfRule>
  </conditionalFormatting>
  <conditionalFormatting sqref="AI6">
    <cfRule type="cellIs" dxfId="271" priority="270" stopIfTrue="1" operator="between">
      <formula>10</formula>
      <formula>1000</formula>
    </cfRule>
    <cfRule type="cellIs" dxfId="270" priority="271" stopIfTrue="1" operator="between">
      <formula>0</formula>
      <formula>4.99</formula>
    </cfRule>
    <cfRule type="cellIs" dxfId="269" priority="272" stopIfTrue="1" operator="between">
      <formula>5</formula>
      <formula>9.99</formula>
    </cfRule>
  </conditionalFormatting>
  <conditionalFormatting sqref="AI5">
    <cfRule type="cellIs" dxfId="268" priority="267" stopIfTrue="1" operator="between">
      <formula>10</formula>
      <formula>1000</formula>
    </cfRule>
    <cfRule type="cellIs" dxfId="267" priority="268" stopIfTrue="1" operator="between">
      <formula>0</formula>
      <formula>4.99</formula>
    </cfRule>
    <cfRule type="cellIs" dxfId="266" priority="269" stopIfTrue="1" operator="between">
      <formula>5</formula>
      <formula>9.99</formula>
    </cfRule>
  </conditionalFormatting>
  <conditionalFormatting sqref="AM6">
    <cfRule type="cellIs" dxfId="265" priority="264" stopIfTrue="1" operator="between">
      <formula>10</formula>
      <formula>1000</formula>
    </cfRule>
    <cfRule type="cellIs" dxfId="264" priority="265" stopIfTrue="1" operator="between">
      <formula>0</formula>
      <formula>4.99</formula>
    </cfRule>
    <cfRule type="cellIs" dxfId="263" priority="266" stopIfTrue="1" operator="between">
      <formula>5</formula>
      <formula>9.99</formula>
    </cfRule>
  </conditionalFormatting>
  <conditionalFormatting sqref="AM5">
    <cfRule type="cellIs" dxfId="262" priority="261" stopIfTrue="1" operator="between">
      <formula>10</formula>
      <formula>1000</formula>
    </cfRule>
    <cfRule type="cellIs" dxfId="261" priority="262" stopIfTrue="1" operator="between">
      <formula>0</formula>
      <formula>4.99</formula>
    </cfRule>
    <cfRule type="cellIs" dxfId="260" priority="263" stopIfTrue="1" operator="between">
      <formula>5</formula>
      <formula>9.99</formula>
    </cfRule>
  </conditionalFormatting>
  <conditionalFormatting sqref="AQ6">
    <cfRule type="cellIs" dxfId="259" priority="258" stopIfTrue="1" operator="between">
      <formula>10</formula>
      <formula>1000</formula>
    </cfRule>
    <cfRule type="cellIs" dxfId="258" priority="259" stopIfTrue="1" operator="between">
      <formula>0</formula>
      <formula>4.99</formula>
    </cfRule>
    <cfRule type="cellIs" dxfId="257" priority="260" stopIfTrue="1" operator="between">
      <formula>5</formula>
      <formula>9.99</formula>
    </cfRule>
  </conditionalFormatting>
  <conditionalFormatting sqref="AQ5">
    <cfRule type="cellIs" dxfId="256" priority="255" stopIfTrue="1" operator="between">
      <formula>10</formula>
      <formula>1000</formula>
    </cfRule>
    <cfRule type="cellIs" dxfId="255" priority="256" stopIfTrue="1" operator="between">
      <formula>0</formula>
      <formula>4.99</formula>
    </cfRule>
    <cfRule type="cellIs" dxfId="254" priority="257" stopIfTrue="1" operator="between">
      <formula>5</formula>
      <formula>9.99</formula>
    </cfRule>
  </conditionalFormatting>
  <conditionalFormatting sqref="AU6">
    <cfRule type="cellIs" dxfId="253" priority="252" stopIfTrue="1" operator="between">
      <formula>10</formula>
      <formula>1000</formula>
    </cfRule>
    <cfRule type="cellIs" dxfId="252" priority="253" stopIfTrue="1" operator="between">
      <formula>0</formula>
      <formula>4.99</formula>
    </cfRule>
    <cfRule type="cellIs" dxfId="251" priority="254" stopIfTrue="1" operator="between">
      <formula>5</formula>
      <formula>9.99</formula>
    </cfRule>
  </conditionalFormatting>
  <conditionalFormatting sqref="AU5">
    <cfRule type="cellIs" dxfId="250" priority="249" stopIfTrue="1" operator="between">
      <formula>10</formula>
      <formula>1000</formula>
    </cfRule>
    <cfRule type="cellIs" dxfId="249" priority="250" stopIfTrue="1" operator="between">
      <formula>0</formula>
      <formula>4.99</formula>
    </cfRule>
    <cfRule type="cellIs" dxfId="248" priority="251" stopIfTrue="1" operator="between">
      <formula>5</formula>
      <formula>9.99</formula>
    </cfRule>
  </conditionalFormatting>
  <conditionalFormatting sqref="AY6">
    <cfRule type="cellIs" dxfId="247" priority="246" stopIfTrue="1" operator="between">
      <formula>10</formula>
      <formula>1000</formula>
    </cfRule>
    <cfRule type="cellIs" dxfId="246" priority="247" stopIfTrue="1" operator="between">
      <formula>0</formula>
      <formula>4.99</formula>
    </cfRule>
    <cfRule type="cellIs" dxfId="245" priority="248" stopIfTrue="1" operator="between">
      <formula>5</formula>
      <formula>9.99</formula>
    </cfRule>
  </conditionalFormatting>
  <conditionalFormatting sqref="AY5">
    <cfRule type="cellIs" dxfId="244" priority="243" stopIfTrue="1" operator="between">
      <formula>10</formula>
      <formula>1000</formula>
    </cfRule>
    <cfRule type="cellIs" dxfId="243" priority="244" stopIfTrue="1" operator="between">
      <formula>0</formula>
      <formula>4.99</formula>
    </cfRule>
    <cfRule type="cellIs" dxfId="242" priority="245" stopIfTrue="1" operator="between">
      <formula>5</formula>
      <formula>9.99</formula>
    </cfRule>
  </conditionalFormatting>
  <conditionalFormatting sqref="BC6">
    <cfRule type="cellIs" dxfId="241" priority="240" stopIfTrue="1" operator="between">
      <formula>10</formula>
      <formula>1000</formula>
    </cfRule>
    <cfRule type="cellIs" dxfId="240" priority="241" stopIfTrue="1" operator="between">
      <formula>0</formula>
      <formula>4.99</formula>
    </cfRule>
    <cfRule type="cellIs" dxfId="239" priority="242" stopIfTrue="1" operator="between">
      <formula>5</formula>
      <formula>9.99</formula>
    </cfRule>
  </conditionalFormatting>
  <conditionalFormatting sqref="BC5">
    <cfRule type="cellIs" dxfId="238" priority="237" stopIfTrue="1" operator="between">
      <formula>10</formula>
      <formula>1000</formula>
    </cfRule>
    <cfRule type="cellIs" dxfId="237" priority="238" stopIfTrue="1" operator="between">
      <formula>0</formula>
      <formula>4.99</formula>
    </cfRule>
    <cfRule type="cellIs" dxfId="236" priority="239" stopIfTrue="1" operator="between">
      <formula>5</formula>
      <formula>9.99</formula>
    </cfRule>
  </conditionalFormatting>
  <conditionalFormatting sqref="BG6">
    <cfRule type="cellIs" dxfId="235" priority="234" stopIfTrue="1" operator="between">
      <formula>10</formula>
      <formula>1000</formula>
    </cfRule>
    <cfRule type="cellIs" dxfId="234" priority="235" stopIfTrue="1" operator="between">
      <formula>0</formula>
      <formula>4.99</formula>
    </cfRule>
    <cfRule type="cellIs" dxfId="233" priority="236" stopIfTrue="1" operator="between">
      <formula>5</formula>
      <formula>9.99</formula>
    </cfRule>
  </conditionalFormatting>
  <conditionalFormatting sqref="BG5">
    <cfRule type="cellIs" dxfId="232" priority="231" stopIfTrue="1" operator="between">
      <formula>10</formula>
      <formula>1000</formula>
    </cfRule>
    <cfRule type="cellIs" dxfId="231" priority="232" stopIfTrue="1" operator="between">
      <formula>0</formula>
      <formula>4.99</formula>
    </cfRule>
    <cfRule type="cellIs" dxfId="230" priority="233" stopIfTrue="1" operator="between">
      <formula>5</formula>
      <formula>9.99</formula>
    </cfRule>
  </conditionalFormatting>
  <conditionalFormatting sqref="BK6">
    <cfRule type="cellIs" dxfId="229" priority="228" stopIfTrue="1" operator="between">
      <formula>10</formula>
      <formula>1000</formula>
    </cfRule>
    <cfRule type="cellIs" dxfId="228" priority="229" stopIfTrue="1" operator="between">
      <formula>0</formula>
      <formula>4.99</formula>
    </cfRule>
    <cfRule type="cellIs" dxfId="227" priority="230" stopIfTrue="1" operator="between">
      <formula>5</formula>
      <formula>9.99</formula>
    </cfRule>
  </conditionalFormatting>
  <conditionalFormatting sqref="BK5">
    <cfRule type="cellIs" dxfId="226" priority="225" stopIfTrue="1" operator="between">
      <formula>10</formula>
      <formula>1000</formula>
    </cfRule>
    <cfRule type="cellIs" dxfId="225" priority="226" stopIfTrue="1" operator="between">
      <formula>0</formula>
      <formula>4.99</formula>
    </cfRule>
    <cfRule type="cellIs" dxfId="224" priority="227" stopIfTrue="1" operator="between">
      <formula>5</formula>
      <formula>9.99</formula>
    </cfRule>
  </conditionalFormatting>
  <conditionalFormatting sqref="BO6">
    <cfRule type="cellIs" dxfId="223" priority="222" stopIfTrue="1" operator="between">
      <formula>10</formula>
      <formula>1000</formula>
    </cfRule>
    <cfRule type="cellIs" dxfId="222" priority="223" stopIfTrue="1" operator="between">
      <formula>0</formula>
      <formula>4.99</formula>
    </cfRule>
    <cfRule type="cellIs" dxfId="221" priority="224" stopIfTrue="1" operator="between">
      <formula>5</formula>
      <formula>9.99</formula>
    </cfRule>
  </conditionalFormatting>
  <conditionalFormatting sqref="BO5">
    <cfRule type="cellIs" dxfId="220" priority="219" stopIfTrue="1" operator="between">
      <formula>10</formula>
      <formula>1000</formula>
    </cfRule>
    <cfRule type="cellIs" dxfId="219" priority="220" stopIfTrue="1" operator="between">
      <formula>0</formula>
      <formula>4.99</formula>
    </cfRule>
    <cfRule type="cellIs" dxfId="218" priority="221" stopIfTrue="1" operator="between">
      <formula>5</formula>
      <formula>9.99</formula>
    </cfRule>
  </conditionalFormatting>
  <conditionalFormatting sqref="BS6">
    <cfRule type="cellIs" dxfId="217" priority="216" stopIfTrue="1" operator="between">
      <formula>10</formula>
      <formula>1000</formula>
    </cfRule>
    <cfRule type="cellIs" dxfId="216" priority="217" stopIfTrue="1" operator="between">
      <formula>0</formula>
      <formula>4.99</formula>
    </cfRule>
    <cfRule type="cellIs" dxfId="215" priority="218" stopIfTrue="1" operator="between">
      <formula>5</formula>
      <formula>9.99</formula>
    </cfRule>
  </conditionalFormatting>
  <conditionalFormatting sqref="BS5">
    <cfRule type="cellIs" dxfId="214" priority="213" stopIfTrue="1" operator="between">
      <formula>10</formula>
      <formula>1000</formula>
    </cfRule>
    <cfRule type="cellIs" dxfId="213" priority="214" stopIfTrue="1" operator="between">
      <formula>0</formula>
      <formula>4.99</formula>
    </cfRule>
    <cfRule type="cellIs" dxfId="212" priority="215" stopIfTrue="1" operator="between">
      <formula>5</formula>
      <formula>9.99</formula>
    </cfRule>
  </conditionalFormatting>
  <conditionalFormatting sqref="BW6">
    <cfRule type="cellIs" dxfId="211" priority="210" stopIfTrue="1" operator="between">
      <formula>10</formula>
      <formula>1000</formula>
    </cfRule>
    <cfRule type="cellIs" dxfId="210" priority="211" stopIfTrue="1" operator="between">
      <formula>0</formula>
      <formula>4.99</formula>
    </cfRule>
    <cfRule type="cellIs" dxfId="209" priority="212" stopIfTrue="1" operator="between">
      <formula>5</formula>
      <formula>9.99</formula>
    </cfRule>
  </conditionalFormatting>
  <conditionalFormatting sqref="BW5">
    <cfRule type="cellIs" dxfId="208" priority="207" stopIfTrue="1" operator="between">
      <formula>10</formula>
      <formula>1000</formula>
    </cfRule>
    <cfRule type="cellIs" dxfId="207" priority="208" stopIfTrue="1" operator="between">
      <formula>0</formula>
      <formula>4.99</formula>
    </cfRule>
    <cfRule type="cellIs" dxfId="206" priority="209" stopIfTrue="1" operator="between">
      <formula>5</formula>
      <formula>9.99</formula>
    </cfRule>
  </conditionalFormatting>
  <conditionalFormatting sqref="CA6">
    <cfRule type="cellIs" dxfId="205" priority="204" stopIfTrue="1" operator="between">
      <formula>10</formula>
      <formula>1000</formula>
    </cfRule>
    <cfRule type="cellIs" dxfId="204" priority="205" stopIfTrue="1" operator="between">
      <formula>0</formula>
      <formula>4.99</formula>
    </cfRule>
    <cfRule type="cellIs" dxfId="203" priority="206" stopIfTrue="1" operator="between">
      <formula>5</formula>
      <formula>9.99</formula>
    </cfRule>
  </conditionalFormatting>
  <conditionalFormatting sqref="CA5">
    <cfRule type="cellIs" dxfId="202" priority="201" stopIfTrue="1" operator="between">
      <formula>10</formula>
      <formula>1000</formula>
    </cfRule>
    <cfRule type="cellIs" dxfId="201" priority="202" stopIfTrue="1" operator="between">
      <formula>0</formula>
      <formula>4.99</formula>
    </cfRule>
    <cfRule type="cellIs" dxfId="200" priority="203" stopIfTrue="1" operator="between">
      <formula>5</formula>
      <formula>9.99</formula>
    </cfRule>
  </conditionalFormatting>
  <conditionalFormatting sqref="CE6">
    <cfRule type="cellIs" dxfId="199" priority="198" stopIfTrue="1" operator="between">
      <formula>10</formula>
      <formula>1000</formula>
    </cfRule>
    <cfRule type="cellIs" dxfId="198" priority="199" stopIfTrue="1" operator="between">
      <formula>0</formula>
      <formula>4.99</formula>
    </cfRule>
    <cfRule type="cellIs" dxfId="197" priority="200" stopIfTrue="1" operator="between">
      <formula>5</formula>
      <formula>9.99</formula>
    </cfRule>
  </conditionalFormatting>
  <conditionalFormatting sqref="CE5">
    <cfRule type="cellIs" dxfId="196" priority="195" stopIfTrue="1" operator="between">
      <formula>10</formula>
      <formula>1000</formula>
    </cfRule>
    <cfRule type="cellIs" dxfId="195" priority="196" stopIfTrue="1" operator="between">
      <formula>0</formula>
      <formula>4.99</formula>
    </cfRule>
    <cfRule type="cellIs" dxfId="194" priority="197" stopIfTrue="1" operator="between">
      <formula>5</formula>
      <formula>9.99</formula>
    </cfRule>
  </conditionalFormatting>
  <conditionalFormatting sqref="CI6">
    <cfRule type="cellIs" dxfId="193" priority="192" stopIfTrue="1" operator="between">
      <formula>10</formula>
      <formula>1000</formula>
    </cfRule>
    <cfRule type="cellIs" dxfId="192" priority="193" stopIfTrue="1" operator="between">
      <formula>0</formula>
      <formula>4.99</formula>
    </cfRule>
    <cfRule type="cellIs" dxfId="191" priority="194" stopIfTrue="1" operator="between">
      <formula>5</formula>
      <formula>9.99</formula>
    </cfRule>
  </conditionalFormatting>
  <conditionalFormatting sqref="CI5">
    <cfRule type="cellIs" dxfId="190" priority="189" stopIfTrue="1" operator="between">
      <formula>10</formula>
      <formula>1000</formula>
    </cfRule>
    <cfRule type="cellIs" dxfId="189" priority="190" stopIfTrue="1" operator="between">
      <formula>0</formula>
      <formula>4.99</formula>
    </cfRule>
    <cfRule type="cellIs" dxfId="188" priority="191" stopIfTrue="1" operator="between">
      <formula>5</formula>
      <formula>9.99</formula>
    </cfRule>
  </conditionalFormatting>
  <conditionalFormatting sqref="CM6">
    <cfRule type="cellIs" dxfId="187" priority="186" stopIfTrue="1" operator="between">
      <formula>10</formula>
      <formula>1000</formula>
    </cfRule>
    <cfRule type="cellIs" dxfId="186" priority="187" stopIfTrue="1" operator="between">
      <formula>0</formula>
      <formula>4.99</formula>
    </cfRule>
    <cfRule type="cellIs" dxfId="185" priority="188" stopIfTrue="1" operator="between">
      <formula>5</formula>
      <formula>9.99</formula>
    </cfRule>
  </conditionalFormatting>
  <conditionalFormatting sqref="CM5">
    <cfRule type="cellIs" dxfId="184" priority="183" stopIfTrue="1" operator="between">
      <formula>10</formula>
      <formula>1000</formula>
    </cfRule>
    <cfRule type="cellIs" dxfId="183" priority="184" stopIfTrue="1" operator="between">
      <formula>0</formula>
      <formula>4.99</formula>
    </cfRule>
    <cfRule type="cellIs" dxfId="182" priority="185" stopIfTrue="1" operator="between">
      <formula>5</formula>
      <formula>9.99</formula>
    </cfRule>
  </conditionalFormatting>
  <conditionalFormatting sqref="CQ6">
    <cfRule type="cellIs" dxfId="181" priority="180" stopIfTrue="1" operator="between">
      <formula>10</formula>
      <formula>1000</formula>
    </cfRule>
    <cfRule type="cellIs" dxfId="180" priority="181" stopIfTrue="1" operator="between">
      <formula>0</formula>
      <formula>4.99</formula>
    </cfRule>
    <cfRule type="cellIs" dxfId="179" priority="182" stopIfTrue="1" operator="between">
      <formula>5</formula>
      <formula>9.99</formula>
    </cfRule>
  </conditionalFormatting>
  <conditionalFormatting sqref="CQ5">
    <cfRule type="cellIs" dxfId="178" priority="177" stopIfTrue="1" operator="between">
      <formula>10</formula>
      <formula>1000</formula>
    </cfRule>
    <cfRule type="cellIs" dxfId="177" priority="178" stopIfTrue="1" operator="between">
      <formula>0</formula>
      <formula>4.99</formula>
    </cfRule>
    <cfRule type="cellIs" dxfId="176" priority="179" stopIfTrue="1" operator="between">
      <formula>5</formula>
      <formula>9.99</formula>
    </cfRule>
  </conditionalFormatting>
  <conditionalFormatting sqref="CU6">
    <cfRule type="cellIs" dxfId="175" priority="174" stopIfTrue="1" operator="between">
      <formula>10</formula>
      <formula>1000</formula>
    </cfRule>
    <cfRule type="cellIs" dxfId="174" priority="175" stopIfTrue="1" operator="between">
      <formula>0</formula>
      <formula>4.99</formula>
    </cfRule>
    <cfRule type="cellIs" dxfId="173" priority="176" stopIfTrue="1" operator="between">
      <formula>5</formula>
      <formula>9.99</formula>
    </cfRule>
  </conditionalFormatting>
  <conditionalFormatting sqref="CU5">
    <cfRule type="cellIs" dxfId="172" priority="171" stopIfTrue="1" operator="between">
      <formula>10</formula>
      <formula>1000</formula>
    </cfRule>
    <cfRule type="cellIs" dxfId="171" priority="172" stopIfTrue="1" operator="between">
      <formula>0</formula>
      <formula>4.99</formula>
    </cfRule>
    <cfRule type="cellIs" dxfId="170" priority="173" stopIfTrue="1" operator="between">
      <formula>5</formula>
      <formula>9.99</formula>
    </cfRule>
  </conditionalFormatting>
  <conditionalFormatting sqref="CY6">
    <cfRule type="cellIs" dxfId="169" priority="168" stopIfTrue="1" operator="between">
      <formula>10</formula>
      <formula>1000</formula>
    </cfRule>
    <cfRule type="cellIs" dxfId="168" priority="169" stopIfTrue="1" operator="between">
      <formula>0</formula>
      <formula>4.99</formula>
    </cfRule>
    <cfRule type="cellIs" dxfId="167" priority="170" stopIfTrue="1" operator="between">
      <formula>5</formula>
      <formula>9.99</formula>
    </cfRule>
  </conditionalFormatting>
  <conditionalFormatting sqref="CY5">
    <cfRule type="cellIs" dxfId="166" priority="165" stopIfTrue="1" operator="between">
      <formula>10</formula>
      <formula>1000</formula>
    </cfRule>
    <cfRule type="cellIs" dxfId="165" priority="166" stopIfTrue="1" operator="between">
      <formula>0</formula>
      <formula>4.99</formula>
    </cfRule>
    <cfRule type="cellIs" dxfId="164" priority="167" stopIfTrue="1" operator="between">
      <formula>5</formula>
      <formula>9.99</formula>
    </cfRule>
  </conditionalFormatting>
  <conditionalFormatting sqref="DC6">
    <cfRule type="cellIs" dxfId="163" priority="162" stopIfTrue="1" operator="between">
      <formula>10</formula>
      <formula>1000</formula>
    </cfRule>
    <cfRule type="cellIs" dxfId="162" priority="163" stopIfTrue="1" operator="between">
      <formula>0</formula>
      <formula>4.99</formula>
    </cfRule>
    <cfRule type="cellIs" dxfId="161" priority="164" stopIfTrue="1" operator="between">
      <formula>5</formula>
      <formula>9.99</formula>
    </cfRule>
  </conditionalFormatting>
  <conditionalFormatting sqref="DC5">
    <cfRule type="cellIs" dxfId="160" priority="159" stopIfTrue="1" operator="between">
      <formula>10</formula>
      <formula>1000</formula>
    </cfRule>
    <cfRule type="cellIs" dxfId="159" priority="160" stopIfTrue="1" operator="between">
      <formula>0</formula>
      <formula>4.99</formula>
    </cfRule>
    <cfRule type="cellIs" dxfId="158" priority="161" stopIfTrue="1" operator="between">
      <formula>5</formula>
      <formula>9.99</formula>
    </cfRule>
  </conditionalFormatting>
  <conditionalFormatting sqref="DG6">
    <cfRule type="cellIs" dxfId="157" priority="156" stopIfTrue="1" operator="between">
      <formula>10</formula>
      <formula>1000</formula>
    </cfRule>
    <cfRule type="cellIs" dxfId="156" priority="157" stopIfTrue="1" operator="between">
      <formula>0</formula>
      <formula>4.99</formula>
    </cfRule>
    <cfRule type="cellIs" dxfId="155" priority="158" stopIfTrue="1" operator="between">
      <formula>5</formula>
      <formula>9.99</formula>
    </cfRule>
  </conditionalFormatting>
  <conditionalFormatting sqref="DG5">
    <cfRule type="cellIs" dxfId="154" priority="153" stopIfTrue="1" operator="between">
      <formula>10</formula>
      <formula>1000</formula>
    </cfRule>
    <cfRule type="cellIs" dxfId="153" priority="154" stopIfTrue="1" operator="between">
      <formula>0</formula>
      <formula>4.99</formula>
    </cfRule>
    <cfRule type="cellIs" dxfId="152" priority="155" stopIfTrue="1" operator="between">
      <formula>5</formula>
      <formula>9.99</formula>
    </cfRule>
  </conditionalFormatting>
  <conditionalFormatting sqref="DK6">
    <cfRule type="cellIs" dxfId="151" priority="150" stopIfTrue="1" operator="between">
      <formula>10</formula>
      <formula>1000</formula>
    </cfRule>
    <cfRule type="cellIs" dxfId="150" priority="151" stopIfTrue="1" operator="between">
      <formula>0</formula>
      <formula>4.99</formula>
    </cfRule>
    <cfRule type="cellIs" dxfId="149" priority="152" stopIfTrue="1" operator="between">
      <formula>5</formula>
      <formula>9.99</formula>
    </cfRule>
  </conditionalFormatting>
  <conditionalFormatting sqref="DK5">
    <cfRule type="cellIs" dxfId="148" priority="147" stopIfTrue="1" operator="between">
      <formula>10</formula>
      <formula>1000</formula>
    </cfRule>
    <cfRule type="cellIs" dxfId="147" priority="148" stopIfTrue="1" operator="between">
      <formula>0</formula>
      <formula>4.99</formula>
    </cfRule>
    <cfRule type="cellIs" dxfId="146" priority="149" stopIfTrue="1" operator="between">
      <formula>5</formula>
      <formula>9.99</formula>
    </cfRule>
  </conditionalFormatting>
  <conditionalFormatting sqref="DO6">
    <cfRule type="cellIs" dxfId="145" priority="144" stopIfTrue="1" operator="between">
      <formula>10</formula>
      <formula>1000</formula>
    </cfRule>
    <cfRule type="cellIs" dxfId="144" priority="145" stopIfTrue="1" operator="between">
      <formula>0</formula>
      <formula>4.99</formula>
    </cfRule>
    <cfRule type="cellIs" dxfId="143" priority="146" stopIfTrue="1" operator="between">
      <formula>5</formula>
      <formula>9.99</formula>
    </cfRule>
  </conditionalFormatting>
  <conditionalFormatting sqref="DO5">
    <cfRule type="cellIs" dxfId="142" priority="141" stopIfTrue="1" operator="between">
      <formula>10</formula>
      <formula>1000</formula>
    </cfRule>
    <cfRule type="cellIs" dxfId="141" priority="142" stopIfTrue="1" operator="between">
      <formula>0</formula>
      <formula>4.99</formula>
    </cfRule>
    <cfRule type="cellIs" dxfId="140" priority="143" stopIfTrue="1" operator="between">
      <formula>5</formula>
      <formula>9.99</formula>
    </cfRule>
  </conditionalFormatting>
  <conditionalFormatting sqref="DS6">
    <cfRule type="cellIs" dxfId="139" priority="138" stopIfTrue="1" operator="between">
      <formula>10</formula>
      <formula>1000</formula>
    </cfRule>
    <cfRule type="cellIs" dxfId="138" priority="139" stopIfTrue="1" operator="between">
      <formula>0</formula>
      <formula>4.99</formula>
    </cfRule>
    <cfRule type="cellIs" dxfId="137" priority="140" stopIfTrue="1" operator="between">
      <formula>5</formula>
      <formula>9.99</formula>
    </cfRule>
  </conditionalFormatting>
  <conditionalFormatting sqref="DS5">
    <cfRule type="cellIs" dxfId="136" priority="135" stopIfTrue="1" operator="between">
      <formula>10</formula>
      <formula>1000</formula>
    </cfRule>
    <cfRule type="cellIs" dxfId="135" priority="136" stopIfTrue="1" operator="between">
      <formula>0</formula>
      <formula>4.99</formula>
    </cfRule>
    <cfRule type="cellIs" dxfId="134" priority="137" stopIfTrue="1" operator="between">
      <formula>5</formula>
      <formula>9.99</formula>
    </cfRule>
  </conditionalFormatting>
  <conditionalFormatting sqref="DW6">
    <cfRule type="cellIs" dxfId="133" priority="132" stopIfTrue="1" operator="between">
      <formula>10</formula>
      <formula>1000</formula>
    </cfRule>
    <cfRule type="cellIs" dxfId="132" priority="133" stopIfTrue="1" operator="between">
      <formula>0</formula>
      <formula>4.99</formula>
    </cfRule>
    <cfRule type="cellIs" dxfId="131" priority="134" stopIfTrue="1" operator="between">
      <formula>5</formula>
      <formula>9.99</formula>
    </cfRule>
  </conditionalFormatting>
  <conditionalFormatting sqref="DW5">
    <cfRule type="cellIs" dxfId="130" priority="129" stopIfTrue="1" operator="between">
      <formula>10</formula>
      <formula>1000</formula>
    </cfRule>
    <cfRule type="cellIs" dxfId="129" priority="130" stopIfTrue="1" operator="between">
      <formula>0</formula>
      <formula>4.99</formula>
    </cfRule>
    <cfRule type="cellIs" dxfId="128" priority="131" stopIfTrue="1" operator="between">
      <formula>5</formula>
      <formula>9.99</formula>
    </cfRule>
  </conditionalFormatting>
  <conditionalFormatting sqref="EA6">
    <cfRule type="cellIs" dxfId="127" priority="126" stopIfTrue="1" operator="between">
      <formula>10</formula>
      <formula>1000</formula>
    </cfRule>
    <cfRule type="cellIs" dxfId="126" priority="127" stopIfTrue="1" operator="between">
      <formula>0</formula>
      <formula>4.99</formula>
    </cfRule>
    <cfRule type="cellIs" dxfId="125" priority="128" stopIfTrue="1" operator="between">
      <formula>5</formula>
      <formula>9.99</formula>
    </cfRule>
  </conditionalFormatting>
  <conditionalFormatting sqref="EA5">
    <cfRule type="cellIs" dxfId="124" priority="123" stopIfTrue="1" operator="between">
      <formula>10</formula>
      <formula>1000</formula>
    </cfRule>
    <cfRule type="cellIs" dxfId="123" priority="124" stopIfTrue="1" operator="between">
      <formula>0</formula>
      <formula>4.99</formula>
    </cfRule>
    <cfRule type="cellIs" dxfId="122" priority="125" stopIfTrue="1" operator="between">
      <formula>5</formula>
      <formula>9.99</formula>
    </cfRule>
  </conditionalFormatting>
  <conditionalFormatting sqref="EE6">
    <cfRule type="cellIs" dxfId="121" priority="120" stopIfTrue="1" operator="between">
      <formula>10</formula>
      <formula>1000</formula>
    </cfRule>
    <cfRule type="cellIs" dxfId="120" priority="121" stopIfTrue="1" operator="between">
      <formula>0</formula>
      <formula>4.99</formula>
    </cfRule>
    <cfRule type="cellIs" dxfId="119" priority="122" stopIfTrue="1" operator="between">
      <formula>5</formula>
      <formula>9.99</formula>
    </cfRule>
  </conditionalFormatting>
  <conditionalFormatting sqref="EE5">
    <cfRule type="cellIs" dxfId="118" priority="117" stopIfTrue="1" operator="between">
      <formula>10</formula>
      <formula>1000</formula>
    </cfRule>
    <cfRule type="cellIs" dxfId="117" priority="118" stopIfTrue="1" operator="between">
      <formula>0</formula>
      <formula>4.99</formula>
    </cfRule>
    <cfRule type="cellIs" dxfId="116" priority="119" stopIfTrue="1" operator="between">
      <formula>5</formula>
      <formula>9.99</formula>
    </cfRule>
  </conditionalFormatting>
  <conditionalFormatting sqref="EI6">
    <cfRule type="cellIs" dxfId="115" priority="114" stopIfTrue="1" operator="between">
      <formula>10</formula>
      <formula>1000</formula>
    </cfRule>
    <cfRule type="cellIs" dxfId="114" priority="115" stopIfTrue="1" operator="between">
      <formula>0</formula>
      <formula>4.99</formula>
    </cfRule>
    <cfRule type="cellIs" dxfId="113" priority="116" stopIfTrue="1" operator="between">
      <formula>5</formula>
      <formula>9.99</formula>
    </cfRule>
  </conditionalFormatting>
  <conditionalFormatting sqref="EI5">
    <cfRule type="cellIs" dxfId="112" priority="111" stopIfTrue="1" operator="between">
      <formula>10</formula>
      <formula>1000</formula>
    </cfRule>
    <cfRule type="cellIs" dxfId="111" priority="112" stopIfTrue="1" operator="between">
      <formula>0</formula>
      <formula>4.99</formula>
    </cfRule>
    <cfRule type="cellIs" dxfId="110" priority="113" stopIfTrue="1" operator="between">
      <formula>5</formula>
      <formula>9.99</formula>
    </cfRule>
  </conditionalFormatting>
  <conditionalFormatting sqref="EM6">
    <cfRule type="cellIs" dxfId="109" priority="108" stopIfTrue="1" operator="between">
      <formula>10</formula>
      <formula>1000</formula>
    </cfRule>
    <cfRule type="cellIs" dxfId="108" priority="109" stopIfTrue="1" operator="between">
      <formula>0</formula>
      <formula>4.99</formula>
    </cfRule>
    <cfRule type="cellIs" dxfId="107" priority="110" stopIfTrue="1" operator="between">
      <formula>5</formula>
      <formula>9.99</formula>
    </cfRule>
  </conditionalFormatting>
  <conditionalFormatting sqref="EM5">
    <cfRule type="cellIs" dxfId="106" priority="105" stopIfTrue="1" operator="between">
      <formula>10</formula>
      <formula>1000</formula>
    </cfRule>
    <cfRule type="cellIs" dxfId="105" priority="106" stopIfTrue="1" operator="between">
      <formula>0</formula>
      <formula>4.99</formula>
    </cfRule>
    <cfRule type="cellIs" dxfId="104" priority="107" stopIfTrue="1" operator="between">
      <formula>5</formula>
      <formula>9.99</formula>
    </cfRule>
  </conditionalFormatting>
  <conditionalFormatting sqref="EQ6">
    <cfRule type="cellIs" dxfId="103" priority="102" stopIfTrue="1" operator="between">
      <formula>10</formula>
      <formula>1000</formula>
    </cfRule>
    <cfRule type="cellIs" dxfId="102" priority="103" stopIfTrue="1" operator="between">
      <formula>0</formula>
      <formula>4.99</formula>
    </cfRule>
    <cfRule type="cellIs" dxfId="101" priority="104" stopIfTrue="1" operator="between">
      <formula>5</formula>
      <formula>9.99</formula>
    </cfRule>
  </conditionalFormatting>
  <conditionalFormatting sqref="EQ5">
    <cfRule type="cellIs" dxfId="100" priority="99" stopIfTrue="1" operator="between">
      <formula>10</formula>
      <formula>1000</formula>
    </cfRule>
    <cfRule type="cellIs" dxfId="99" priority="100" stopIfTrue="1" operator="between">
      <formula>0</formula>
      <formula>4.99</formula>
    </cfRule>
    <cfRule type="cellIs" dxfId="98" priority="101" stopIfTrue="1" operator="between">
      <formula>5</formula>
      <formula>9.99</formula>
    </cfRule>
  </conditionalFormatting>
  <conditionalFormatting sqref="EU6">
    <cfRule type="cellIs" dxfId="97" priority="96" stopIfTrue="1" operator="between">
      <formula>10</formula>
      <formula>1000</formula>
    </cfRule>
    <cfRule type="cellIs" dxfId="96" priority="97" stopIfTrue="1" operator="between">
      <formula>0</formula>
      <formula>4.99</formula>
    </cfRule>
    <cfRule type="cellIs" dxfId="95" priority="98" stopIfTrue="1" operator="between">
      <formula>5</formula>
      <formula>9.99</formula>
    </cfRule>
  </conditionalFormatting>
  <conditionalFormatting sqref="EU5">
    <cfRule type="cellIs" dxfId="94" priority="93" stopIfTrue="1" operator="between">
      <formula>10</formula>
      <formula>1000</formula>
    </cfRule>
    <cfRule type="cellIs" dxfId="93" priority="94" stopIfTrue="1" operator="between">
      <formula>0</formula>
      <formula>4.99</formula>
    </cfRule>
    <cfRule type="cellIs" dxfId="92" priority="95" stopIfTrue="1" operator="between">
      <formula>5</formula>
      <formula>9.99</formula>
    </cfRule>
  </conditionalFormatting>
  <conditionalFormatting sqref="EY6">
    <cfRule type="cellIs" dxfId="91" priority="90" stopIfTrue="1" operator="between">
      <formula>10</formula>
      <formula>1000</formula>
    </cfRule>
    <cfRule type="cellIs" dxfId="90" priority="91" stopIfTrue="1" operator="between">
      <formula>0</formula>
      <formula>4.99</formula>
    </cfRule>
    <cfRule type="cellIs" dxfId="89" priority="92" stopIfTrue="1" operator="between">
      <formula>5</formula>
      <formula>9.99</formula>
    </cfRule>
  </conditionalFormatting>
  <conditionalFormatting sqref="EY5">
    <cfRule type="cellIs" dxfId="88" priority="87" stopIfTrue="1" operator="between">
      <formula>10</formula>
      <formula>1000</formula>
    </cfRule>
    <cfRule type="cellIs" dxfId="87" priority="88" stopIfTrue="1" operator="between">
      <formula>0</formula>
      <formula>4.99</formula>
    </cfRule>
    <cfRule type="cellIs" dxfId="86" priority="89" stopIfTrue="1" operator="between">
      <formula>5</formula>
      <formula>9.99</formula>
    </cfRule>
  </conditionalFormatting>
  <conditionalFormatting sqref="FC6">
    <cfRule type="cellIs" dxfId="85" priority="84" stopIfTrue="1" operator="between">
      <formula>10</formula>
      <formula>1000</formula>
    </cfRule>
    <cfRule type="cellIs" dxfId="84" priority="85" stopIfTrue="1" operator="between">
      <formula>0</formula>
      <formula>4.99</formula>
    </cfRule>
    <cfRule type="cellIs" dxfId="83" priority="86" stopIfTrue="1" operator="between">
      <formula>5</formula>
      <formula>9.99</formula>
    </cfRule>
  </conditionalFormatting>
  <conditionalFormatting sqref="FC5">
    <cfRule type="cellIs" dxfId="82" priority="81" stopIfTrue="1" operator="between">
      <formula>10</formula>
      <formula>1000</formula>
    </cfRule>
    <cfRule type="cellIs" dxfId="81" priority="82" stopIfTrue="1" operator="between">
      <formula>0</formula>
      <formula>4.99</formula>
    </cfRule>
    <cfRule type="cellIs" dxfId="80" priority="83" stopIfTrue="1" operator="between">
      <formula>5</formula>
      <formula>9.99</formula>
    </cfRule>
  </conditionalFormatting>
  <conditionalFormatting sqref="FG6">
    <cfRule type="cellIs" dxfId="79" priority="78" stopIfTrue="1" operator="between">
      <formula>10</formula>
      <formula>1000</formula>
    </cfRule>
    <cfRule type="cellIs" dxfId="78" priority="79" stopIfTrue="1" operator="between">
      <formula>0</formula>
      <formula>4.99</formula>
    </cfRule>
    <cfRule type="cellIs" dxfId="77" priority="80" stopIfTrue="1" operator="between">
      <formula>5</formula>
      <formula>9.99</formula>
    </cfRule>
  </conditionalFormatting>
  <conditionalFormatting sqref="FG5">
    <cfRule type="cellIs" dxfId="76" priority="75" stopIfTrue="1" operator="between">
      <formula>10</formula>
      <formula>1000</formula>
    </cfRule>
    <cfRule type="cellIs" dxfId="75" priority="76" stopIfTrue="1" operator="between">
      <formula>0</formula>
      <formula>4.99</formula>
    </cfRule>
    <cfRule type="cellIs" dxfId="74" priority="77" stopIfTrue="1" operator="between">
      <formula>5</formula>
      <formula>9.99</formula>
    </cfRule>
  </conditionalFormatting>
  <conditionalFormatting sqref="FK6">
    <cfRule type="cellIs" dxfId="73" priority="72" stopIfTrue="1" operator="between">
      <formula>10</formula>
      <formula>1000</formula>
    </cfRule>
    <cfRule type="cellIs" dxfId="72" priority="73" stopIfTrue="1" operator="between">
      <formula>0</formula>
      <formula>4.99</formula>
    </cfRule>
    <cfRule type="cellIs" dxfId="71" priority="74" stopIfTrue="1" operator="between">
      <formula>5</formula>
      <formula>9.99</formula>
    </cfRule>
  </conditionalFormatting>
  <conditionalFormatting sqref="FK5">
    <cfRule type="cellIs" dxfId="70" priority="69" stopIfTrue="1" operator="between">
      <formula>10</formula>
      <formula>1000</formula>
    </cfRule>
    <cfRule type="cellIs" dxfId="69" priority="70" stopIfTrue="1" operator="between">
      <formula>0</formula>
      <formula>4.99</formula>
    </cfRule>
    <cfRule type="cellIs" dxfId="68" priority="71" stopIfTrue="1" operator="between">
      <formula>5</formula>
      <formula>9.99</formula>
    </cfRule>
  </conditionalFormatting>
  <conditionalFormatting sqref="FO6">
    <cfRule type="cellIs" dxfId="67" priority="66" stopIfTrue="1" operator="between">
      <formula>10</formula>
      <formula>1000</formula>
    </cfRule>
    <cfRule type="cellIs" dxfId="66" priority="67" stopIfTrue="1" operator="between">
      <formula>0</formula>
      <formula>4.99</formula>
    </cfRule>
    <cfRule type="cellIs" dxfId="65" priority="68" stopIfTrue="1" operator="between">
      <formula>5</formula>
      <formula>9.99</formula>
    </cfRule>
  </conditionalFormatting>
  <conditionalFormatting sqref="FO5">
    <cfRule type="cellIs" dxfId="64" priority="63" stopIfTrue="1" operator="between">
      <formula>10</formula>
      <formula>1000</formula>
    </cfRule>
    <cfRule type="cellIs" dxfId="63" priority="64" stopIfTrue="1" operator="between">
      <formula>0</formula>
      <formula>4.99</formula>
    </cfRule>
    <cfRule type="cellIs" dxfId="62" priority="65" stopIfTrue="1" operator="between">
      <formula>5</formula>
      <formula>9.99</formula>
    </cfRule>
  </conditionalFormatting>
  <conditionalFormatting sqref="FS6">
    <cfRule type="cellIs" dxfId="61" priority="60" stopIfTrue="1" operator="between">
      <formula>10</formula>
      <formula>1000</formula>
    </cfRule>
    <cfRule type="cellIs" dxfId="60" priority="61" stopIfTrue="1" operator="between">
      <formula>0</formula>
      <formula>4.99</formula>
    </cfRule>
    <cfRule type="cellIs" dxfId="59" priority="62" stopIfTrue="1" operator="between">
      <formula>5</formula>
      <formula>9.99</formula>
    </cfRule>
  </conditionalFormatting>
  <conditionalFormatting sqref="FS5">
    <cfRule type="cellIs" dxfId="58" priority="57" stopIfTrue="1" operator="between">
      <formula>10</formula>
      <formula>1000</formula>
    </cfRule>
    <cfRule type="cellIs" dxfId="57" priority="58" stopIfTrue="1" operator="between">
      <formula>0</formula>
      <formula>4.99</formula>
    </cfRule>
    <cfRule type="cellIs" dxfId="56" priority="59" stopIfTrue="1" operator="between">
      <formula>5</formula>
      <formula>9.99</formula>
    </cfRule>
  </conditionalFormatting>
  <conditionalFormatting sqref="FW6">
    <cfRule type="cellIs" dxfId="55" priority="54" stopIfTrue="1" operator="between">
      <formula>10</formula>
      <formula>1000</formula>
    </cfRule>
    <cfRule type="cellIs" dxfId="54" priority="55" stopIfTrue="1" operator="between">
      <formula>0</formula>
      <formula>4.99</formula>
    </cfRule>
    <cfRule type="cellIs" dxfId="53" priority="56" stopIfTrue="1" operator="between">
      <formula>5</formula>
      <formula>9.99</formula>
    </cfRule>
  </conditionalFormatting>
  <conditionalFormatting sqref="FW5">
    <cfRule type="cellIs" dxfId="52" priority="51" stopIfTrue="1" operator="between">
      <formula>10</formula>
      <formula>1000</formula>
    </cfRule>
    <cfRule type="cellIs" dxfId="51" priority="52" stopIfTrue="1" operator="between">
      <formula>0</formula>
      <formula>4.99</formula>
    </cfRule>
    <cfRule type="cellIs" dxfId="50" priority="53" stopIfTrue="1" operator="between">
      <formula>5</formula>
      <formula>9.99</formula>
    </cfRule>
  </conditionalFormatting>
  <conditionalFormatting sqref="GA6">
    <cfRule type="cellIs" dxfId="49" priority="48" stopIfTrue="1" operator="between">
      <formula>10</formula>
      <formula>1000</formula>
    </cfRule>
    <cfRule type="cellIs" dxfId="48" priority="49" stopIfTrue="1" operator="between">
      <formula>0</formula>
      <formula>4.99</formula>
    </cfRule>
    <cfRule type="cellIs" dxfId="47" priority="50" stopIfTrue="1" operator="between">
      <formula>5</formula>
      <formula>9.99</formula>
    </cfRule>
  </conditionalFormatting>
  <conditionalFormatting sqref="GA5">
    <cfRule type="cellIs" dxfId="46" priority="45" stopIfTrue="1" operator="between">
      <formula>10</formula>
      <formula>1000</formula>
    </cfRule>
    <cfRule type="cellIs" dxfId="45" priority="46" stopIfTrue="1" operator="between">
      <formula>0</formula>
      <formula>4.99</formula>
    </cfRule>
    <cfRule type="cellIs" dxfId="44" priority="47" stopIfTrue="1" operator="between">
      <formula>5</formula>
      <formula>9.99</formula>
    </cfRule>
  </conditionalFormatting>
  <conditionalFormatting sqref="GE6">
    <cfRule type="cellIs" dxfId="43" priority="42" stopIfTrue="1" operator="between">
      <formula>10</formula>
      <formula>1000</formula>
    </cfRule>
    <cfRule type="cellIs" dxfId="42" priority="43" stopIfTrue="1" operator="between">
      <formula>0</formula>
      <formula>4.99</formula>
    </cfRule>
    <cfRule type="cellIs" dxfId="41" priority="44" stopIfTrue="1" operator="between">
      <formula>5</formula>
      <formula>9.99</formula>
    </cfRule>
  </conditionalFormatting>
  <conditionalFormatting sqref="GE5">
    <cfRule type="cellIs" dxfId="40" priority="39" stopIfTrue="1" operator="between">
      <formula>10</formula>
      <formula>1000</formula>
    </cfRule>
    <cfRule type="cellIs" dxfId="39" priority="40" stopIfTrue="1" operator="between">
      <formula>0</formula>
      <formula>4.99</formula>
    </cfRule>
    <cfRule type="cellIs" dxfId="38" priority="41" stopIfTrue="1" operator="between">
      <formula>5</formula>
      <formula>9.99</formula>
    </cfRule>
  </conditionalFormatting>
  <conditionalFormatting sqref="GI6">
    <cfRule type="cellIs" dxfId="37" priority="36" stopIfTrue="1" operator="between">
      <formula>10</formula>
      <formula>1000</formula>
    </cfRule>
    <cfRule type="cellIs" dxfId="36" priority="37" stopIfTrue="1" operator="between">
      <formula>0</formula>
      <formula>4.99</formula>
    </cfRule>
    <cfRule type="cellIs" dxfId="35" priority="38" stopIfTrue="1" operator="between">
      <formula>5</formula>
      <formula>9.99</formula>
    </cfRule>
  </conditionalFormatting>
  <conditionalFormatting sqref="GI5">
    <cfRule type="cellIs" dxfId="34" priority="33" stopIfTrue="1" operator="between">
      <formula>10</formula>
      <formula>1000</formula>
    </cfRule>
    <cfRule type="cellIs" dxfId="33" priority="34" stopIfTrue="1" operator="between">
      <formula>0</formula>
      <formula>4.99</formula>
    </cfRule>
    <cfRule type="cellIs" dxfId="32" priority="35" stopIfTrue="1" operator="between">
      <formula>5</formula>
      <formula>9.99</formula>
    </cfRule>
  </conditionalFormatting>
  <conditionalFormatting sqref="GM6">
    <cfRule type="cellIs" dxfId="31" priority="30" stopIfTrue="1" operator="between">
      <formula>10</formula>
      <formula>1000</formula>
    </cfRule>
    <cfRule type="cellIs" dxfId="30" priority="31" stopIfTrue="1" operator="between">
      <formula>0</formula>
      <formula>4.99</formula>
    </cfRule>
    <cfRule type="cellIs" dxfId="29" priority="32" stopIfTrue="1" operator="between">
      <formula>5</formula>
      <formula>9.99</formula>
    </cfRule>
  </conditionalFormatting>
  <conditionalFormatting sqref="GM5">
    <cfRule type="cellIs" dxfId="28" priority="27" stopIfTrue="1" operator="between">
      <formula>10</formula>
      <formula>1000</formula>
    </cfRule>
    <cfRule type="cellIs" dxfId="27" priority="28" stopIfTrue="1" operator="between">
      <formula>0</formula>
      <formula>4.99</formula>
    </cfRule>
    <cfRule type="cellIs" dxfId="26" priority="29" stopIfTrue="1" operator="between">
      <formula>5</formula>
      <formula>9.99</formula>
    </cfRule>
  </conditionalFormatting>
  <conditionalFormatting sqref="GQ6">
    <cfRule type="cellIs" dxfId="25" priority="24" stopIfTrue="1" operator="between">
      <formula>10</formula>
      <formula>1000</formula>
    </cfRule>
    <cfRule type="cellIs" dxfId="24" priority="25" stopIfTrue="1" operator="between">
      <formula>0</formula>
      <formula>4.99</formula>
    </cfRule>
    <cfRule type="cellIs" dxfId="23" priority="26" stopIfTrue="1" operator="between">
      <formula>5</formula>
      <formula>9.99</formula>
    </cfRule>
  </conditionalFormatting>
  <conditionalFormatting sqref="GQ5">
    <cfRule type="cellIs" dxfId="22" priority="21" stopIfTrue="1" operator="between">
      <formula>10</formula>
      <formula>1000</formula>
    </cfRule>
    <cfRule type="cellIs" dxfId="21" priority="22" stopIfTrue="1" operator="between">
      <formula>0</formula>
      <formula>4.99</formula>
    </cfRule>
    <cfRule type="cellIs" dxfId="20" priority="23" stopIfTrue="1" operator="between">
      <formula>5</formula>
      <formula>9.99</formula>
    </cfRule>
  </conditionalFormatting>
  <conditionalFormatting sqref="GU6">
    <cfRule type="cellIs" dxfId="19" priority="18" stopIfTrue="1" operator="between">
      <formula>10</formula>
      <formula>1000</formula>
    </cfRule>
    <cfRule type="cellIs" dxfId="18" priority="19" stopIfTrue="1" operator="between">
      <formula>0</formula>
      <formula>4.99</formula>
    </cfRule>
    <cfRule type="cellIs" dxfId="17" priority="20" stopIfTrue="1" operator="between">
      <formula>5</formula>
      <formula>9.99</formula>
    </cfRule>
  </conditionalFormatting>
  <conditionalFormatting sqref="GU5">
    <cfRule type="cellIs" dxfId="16" priority="15" stopIfTrue="1" operator="between">
      <formula>10</formula>
      <formula>1000</formula>
    </cfRule>
    <cfRule type="cellIs" dxfId="15" priority="16" stopIfTrue="1" operator="between">
      <formula>0</formula>
      <formula>4.99</formula>
    </cfRule>
    <cfRule type="cellIs" dxfId="14" priority="17" stopIfTrue="1" operator="between">
      <formula>5</formula>
      <formula>9.99</formula>
    </cfRule>
  </conditionalFormatting>
  <conditionalFormatting sqref="GY6">
    <cfRule type="cellIs" dxfId="13" priority="12" stopIfTrue="1" operator="between">
      <formula>10</formula>
      <formula>1000</formula>
    </cfRule>
    <cfRule type="cellIs" dxfId="12" priority="13" stopIfTrue="1" operator="between">
      <formula>0</formula>
      <formula>4.99</formula>
    </cfRule>
    <cfRule type="cellIs" dxfId="11" priority="14" stopIfTrue="1" operator="between">
      <formula>5</formula>
      <formula>9.99</formula>
    </cfRule>
  </conditionalFormatting>
  <conditionalFormatting sqref="GY5">
    <cfRule type="cellIs" dxfId="10" priority="9" stopIfTrue="1" operator="between">
      <formula>10</formula>
      <formula>1000</formula>
    </cfRule>
    <cfRule type="cellIs" dxfId="9" priority="10" stopIfTrue="1" operator="between">
      <formula>0</formula>
      <formula>4.99</formula>
    </cfRule>
    <cfRule type="cellIs" dxfId="8" priority="11" stopIfTrue="1" operator="between">
      <formula>5</formula>
      <formula>9.99</formula>
    </cfRule>
  </conditionalFormatting>
  <conditionalFormatting sqref="HC6">
    <cfRule type="cellIs" dxfId="7" priority="6" stopIfTrue="1" operator="between">
      <formula>10</formula>
      <formula>1000</formula>
    </cfRule>
    <cfRule type="cellIs" dxfId="6" priority="7" stopIfTrue="1" operator="between">
      <formula>0</formula>
      <formula>4.99</formula>
    </cfRule>
    <cfRule type="cellIs" dxfId="5" priority="8" stopIfTrue="1" operator="between">
      <formula>5</formula>
      <formula>9.99</formula>
    </cfRule>
  </conditionalFormatting>
  <conditionalFormatting sqref="G5 K5 O5 S5 W5 AA5 AE5 AI5 AM5 AQ5 AU5 AY5 BC5 BG5 BK5 BO5 BS5 BW5 CA5 CE5 CI5 CM5 CQ5 CU5 CY5 DC5 DG5 DK5 DO5 DS5 DW5 EA5 EE5 EI5 EM5 EQ5 EU5 EY5 FC5 FG5 FK5 FO5 FS5 FW5 GA5 GE5 GI5 GM5 GQ5 GU5 GY5 HC5">
    <cfRule type="cellIs" dxfId="4" priority="3" stopIfTrue="1" operator="between">
      <formula>10</formula>
      <formula>1000</formula>
    </cfRule>
    <cfRule type="cellIs" dxfId="3" priority="4" stopIfTrue="1" operator="between">
      <formula>0</formula>
      <formula>4.99</formula>
    </cfRule>
    <cfRule type="cellIs" dxfId="2" priority="5" stopIfTrue="1" operator="between">
      <formula>5</formula>
      <formula>9.99</formula>
    </cfRule>
  </conditionalFormatting>
  <conditionalFormatting sqref="HG8:HG9">
    <cfRule type="cellIs" dxfId="1" priority="1" stopIfTrue="1" operator="greaterThanOrEqual">
      <formula>10</formula>
    </cfRule>
    <cfRule type="cellIs" dxfId="0" priority="2" stopIfTrue="1" operator="greaterThanOrEqual">
      <formula>4.999</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Y11"/>
  <sheetViews>
    <sheetView zoomScale="85" zoomScaleNormal="85" workbookViewId="0">
      <pane xSplit="1" topLeftCell="B1" activePane="topRight" state="frozen"/>
      <selection pane="topRight" activeCell="AV3" sqref="AV3:AW11"/>
    </sheetView>
  </sheetViews>
  <sheetFormatPr defaultRowHeight="15" x14ac:dyDescent="0.25"/>
  <cols>
    <col min="1" max="1" width="22.7109375" customWidth="1"/>
    <col min="50" max="50" width="11.28515625" customWidth="1"/>
    <col min="51" max="51" width="12.28515625" customWidth="1"/>
  </cols>
  <sheetData>
    <row r="1" spans="1:51" x14ac:dyDescent="0.25">
      <c r="A1" s="205" t="s">
        <v>44</v>
      </c>
      <c r="B1" s="201" t="s">
        <v>57</v>
      </c>
      <c r="C1" s="201"/>
      <c r="D1" s="201" t="s">
        <v>58</v>
      </c>
      <c r="E1" s="201"/>
      <c r="F1" s="201" t="s">
        <v>59</v>
      </c>
      <c r="G1" s="201"/>
      <c r="H1" s="68" t="s">
        <v>464</v>
      </c>
      <c r="I1" s="68"/>
      <c r="J1" s="68" t="s">
        <v>465</v>
      </c>
      <c r="K1" s="68"/>
      <c r="L1" s="201" t="s">
        <v>61</v>
      </c>
      <c r="M1" s="201"/>
      <c r="N1" s="201" t="s">
        <v>62</v>
      </c>
      <c r="O1" s="201"/>
      <c r="P1" s="201" t="s">
        <v>63</v>
      </c>
      <c r="Q1" s="201"/>
      <c r="R1" s="68" t="s">
        <v>466</v>
      </c>
      <c r="S1" s="68"/>
      <c r="T1" s="68" t="s">
        <v>467</v>
      </c>
      <c r="U1" s="68"/>
      <c r="V1" s="68" t="s">
        <v>468</v>
      </c>
      <c r="W1" s="68"/>
      <c r="X1" s="201" t="s">
        <v>469</v>
      </c>
      <c r="Y1" s="201"/>
      <c r="Z1" s="201" t="s">
        <v>470</v>
      </c>
      <c r="AA1" s="201"/>
      <c r="AB1" s="201" t="s">
        <v>471</v>
      </c>
      <c r="AC1" s="201"/>
      <c r="AD1" s="201" t="s">
        <v>472</v>
      </c>
      <c r="AE1" s="201"/>
      <c r="AF1" s="201" t="s">
        <v>473</v>
      </c>
      <c r="AG1" s="201"/>
      <c r="AH1" s="201" t="s">
        <v>474</v>
      </c>
      <c r="AI1" s="201"/>
      <c r="AJ1" s="201" t="s">
        <v>475</v>
      </c>
      <c r="AK1" s="201"/>
      <c r="AL1" s="68" t="s">
        <v>476</v>
      </c>
      <c r="AM1" s="68"/>
      <c r="AN1" s="68" t="s">
        <v>477</v>
      </c>
      <c r="AO1" s="68"/>
      <c r="AP1" s="68" t="s">
        <v>478</v>
      </c>
      <c r="AQ1" s="68"/>
      <c r="AR1" s="68" t="s">
        <v>479</v>
      </c>
      <c r="AS1" s="68"/>
      <c r="AT1" s="68" t="s">
        <v>480</v>
      </c>
      <c r="AU1" s="68"/>
      <c r="AV1" s="202" t="s">
        <v>9</v>
      </c>
      <c r="AW1" s="203"/>
      <c r="AX1" s="204" t="s">
        <v>1</v>
      </c>
      <c r="AY1" s="204"/>
    </row>
    <row r="2" spans="1:51" x14ac:dyDescent="0.25">
      <c r="A2" s="205"/>
      <c r="B2" s="5" t="s">
        <v>66</v>
      </c>
      <c r="C2" s="5" t="s">
        <v>3</v>
      </c>
      <c r="D2" s="5" t="s">
        <v>66</v>
      </c>
      <c r="E2" s="5" t="s">
        <v>3</v>
      </c>
      <c r="F2" s="5" t="s">
        <v>66</v>
      </c>
      <c r="G2" s="5" t="s">
        <v>3</v>
      </c>
      <c r="H2" s="5" t="s">
        <v>2</v>
      </c>
      <c r="I2" s="5" t="s">
        <v>481</v>
      </c>
      <c r="J2" s="5"/>
      <c r="K2" s="5"/>
      <c r="L2" s="5" t="s">
        <v>66</v>
      </c>
      <c r="M2" s="5" t="s">
        <v>3</v>
      </c>
      <c r="N2" s="5" t="s">
        <v>66</v>
      </c>
      <c r="O2" s="5" t="s">
        <v>3</v>
      </c>
      <c r="P2" s="5" t="s">
        <v>66</v>
      </c>
      <c r="Q2" s="5" t="s">
        <v>3</v>
      </c>
      <c r="R2" s="5" t="s">
        <v>66</v>
      </c>
      <c r="S2" s="5" t="s">
        <v>3</v>
      </c>
      <c r="T2" s="5" t="s">
        <v>66</v>
      </c>
      <c r="U2" s="5" t="s">
        <v>482</v>
      </c>
      <c r="V2" s="5" t="s">
        <v>483</v>
      </c>
      <c r="W2" s="5" t="s">
        <v>481</v>
      </c>
      <c r="X2" s="5" t="s">
        <v>2</v>
      </c>
      <c r="Y2" s="5" t="s">
        <v>481</v>
      </c>
      <c r="Z2" s="5" t="s">
        <v>2</v>
      </c>
      <c r="AA2" s="5" t="s">
        <v>481</v>
      </c>
      <c r="AB2" s="5" t="s">
        <v>2</v>
      </c>
      <c r="AC2" s="5" t="s">
        <v>481</v>
      </c>
      <c r="AD2" s="5" t="s">
        <v>2</v>
      </c>
      <c r="AE2" s="5" t="s">
        <v>481</v>
      </c>
      <c r="AF2" s="5" t="s">
        <v>2</v>
      </c>
      <c r="AG2" s="5" t="s">
        <v>481</v>
      </c>
      <c r="AH2" s="5" t="s">
        <v>483</v>
      </c>
      <c r="AI2" s="5" t="s">
        <v>484</v>
      </c>
      <c r="AJ2" s="5" t="s">
        <v>483</v>
      </c>
      <c r="AK2" s="5" t="s">
        <v>484</v>
      </c>
      <c r="AL2" s="5" t="s">
        <v>483</v>
      </c>
      <c r="AM2" s="5" t="s">
        <v>484</v>
      </c>
      <c r="AN2" s="5" t="s">
        <v>483</v>
      </c>
      <c r="AO2" s="5" t="s">
        <v>484</v>
      </c>
      <c r="AP2" s="5" t="s">
        <v>483</v>
      </c>
      <c r="AQ2" s="5" t="s">
        <v>484</v>
      </c>
      <c r="AR2" s="5" t="s">
        <v>483</v>
      </c>
      <c r="AS2" s="5" t="s">
        <v>484</v>
      </c>
      <c r="AT2" s="5" t="s">
        <v>483</v>
      </c>
      <c r="AU2" s="5" t="s">
        <v>484</v>
      </c>
      <c r="AV2" s="19" t="s">
        <v>66</v>
      </c>
      <c r="AW2" s="19" t="s">
        <v>3</v>
      </c>
      <c r="AX2" s="19" t="s">
        <v>66</v>
      </c>
      <c r="AY2" s="19" t="s">
        <v>3</v>
      </c>
    </row>
    <row r="3" spans="1:51" x14ac:dyDescent="0.25">
      <c r="A3" s="12" t="s">
        <v>67</v>
      </c>
      <c r="B3" s="1">
        <v>18</v>
      </c>
      <c r="C3" s="1">
        <v>1</v>
      </c>
      <c r="D3" s="1">
        <v>58</v>
      </c>
      <c r="E3" s="1">
        <v>0</v>
      </c>
      <c r="F3" s="1">
        <v>6</v>
      </c>
      <c r="G3" s="1">
        <v>0</v>
      </c>
      <c r="H3" s="1">
        <v>1</v>
      </c>
      <c r="I3" s="1">
        <v>0</v>
      </c>
      <c r="J3" s="1">
        <v>1</v>
      </c>
      <c r="K3" s="1">
        <v>0</v>
      </c>
      <c r="L3" s="4">
        <v>8</v>
      </c>
      <c r="M3" s="4">
        <v>0</v>
      </c>
      <c r="N3" s="4">
        <v>6</v>
      </c>
      <c r="O3" s="4">
        <v>0</v>
      </c>
      <c r="P3" s="4">
        <v>0</v>
      </c>
      <c r="Q3" s="23">
        <v>0</v>
      </c>
      <c r="R3" s="23">
        <v>0</v>
      </c>
      <c r="S3" s="23">
        <v>0</v>
      </c>
      <c r="T3" s="23">
        <v>1</v>
      </c>
      <c r="U3" s="23">
        <v>0</v>
      </c>
      <c r="V3" s="23">
        <v>0</v>
      </c>
      <c r="W3" s="23">
        <v>0</v>
      </c>
      <c r="X3" s="23">
        <v>0</v>
      </c>
      <c r="Y3" s="23">
        <v>0</v>
      </c>
      <c r="Z3" s="25">
        <v>0</v>
      </c>
      <c r="AA3" s="25">
        <v>0</v>
      </c>
      <c r="AB3" s="25">
        <v>0</v>
      </c>
      <c r="AC3" s="25">
        <v>0</v>
      </c>
      <c r="AD3" s="25">
        <v>0</v>
      </c>
      <c r="AE3" s="25">
        <v>0</v>
      </c>
      <c r="AF3" s="25">
        <v>0</v>
      </c>
      <c r="AG3" s="23">
        <v>0</v>
      </c>
      <c r="AH3" s="23">
        <v>0</v>
      </c>
      <c r="AI3" s="23">
        <v>0</v>
      </c>
      <c r="AJ3" s="23">
        <v>0</v>
      </c>
      <c r="AK3" s="23">
        <v>0</v>
      </c>
      <c r="AL3" s="23">
        <v>0</v>
      </c>
      <c r="AM3" s="23">
        <v>0</v>
      </c>
      <c r="AN3" s="23">
        <v>0</v>
      </c>
      <c r="AO3" s="23">
        <v>0</v>
      </c>
      <c r="AP3" s="23">
        <v>0</v>
      </c>
      <c r="AQ3" s="23">
        <v>0</v>
      </c>
      <c r="AR3" s="23">
        <v>0</v>
      </c>
      <c r="AS3" s="23">
        <v>0</v>
      </c>
      <c r="AT3" s="23">
        <v>0</v>
      </c>
      <c r="AU3" s="23">
        <v>0</v>
      </c>
      <c r="AV3" s="16">
        <v>4679</v>
      </c>
      <c r="AW3" s="16">
        <v>83</v>
      </c>
      <c r="AX3" s="16">
        <v>5096</v>
      </c>
      <c r="AY3" s="16">
        <v>98</v>
      </c>
    </row>
    <row r="4" spans="1:51" x14ac:dyDescent="0.25">
      <c r="A4" s="12" t="s">
        <v>68</v>
      </c>
      <c r="B4" s="13">
        <v>0</v>
      </c>
      <c r="C4" s="13">
        <v>0</v>
      </c>
      <c r="D4" s="13">
        <v>222</v>
      </c>
      <c r="E4" s="13">
        <v>0</v>
      </c>
      <c r="F4" s="13">
        <v>166</v>
      </c>
      <c r="G4" s="13">
        <v>0</v>
      </c>
      <c r="H4" s="13">
        <v>148</v>
      </c>
      <c r="I4" s="13">
        <v>2</v>
      </c>
      <c r="J4" s="13">
        <v>11</v>
      </c>
      <c r="K4" s="13">
        <v>0</v>
      </c>
      <c r="L4" s="14">
        <v>42</v>
      </c>
      <c r="M4" s="14">
        <v>1</v>
      </c>
      <c r="N4" s="18">
        <v>52</v>
      </c>
      <c r="O4" s="18">
        <v>1</v>
      </c>
      <c r="P4" s="18">
        <v>12</v>
      </c>
      <c r="Q4" s="24">
        <v>0</v>
      </c>
      <c r="R4" s="24">
        <v>51</v>
      </c>
      <c r="S4" s="24">
        <v>1</v>
      </c>
      <c r="T4" s="24">
        <v>29</v>
      </c>
      <c r="U4" s="23">
        <v>0</v>
      </c>
      <c r="V4" s="24">
        <v>10</v>
      </c>
      <c r="W4" s="23">
        <v>0</v>
      </c>
      <c r="X4" s="24">
        <v>6</v>
      </c>
      <c r="Y4" s="24">
        <v>0</v>
      </c>
      <c r="Z4" s="25">
        <v>0</v>
      </c>
      <c r="AA4" s="25">
        <v>0</v>
      </c>
      <c r="AB4" s="25">
        <v>0</v>
      </c>
      <c r="AC4" s="25">
        <v>0</v>
      </c>
      <c r="AD4" s="25">
        <v>0</v>
      </c>
      <c r="AE4" s="25">
        <v>0</v>
      </c>
      <c r="AF4" s="24">
        <v>24</v>
      </c>
      <c r="AG4" s="24">
        <v>0</v>
      </c>
      <c r="AH4" s="23">
        <v>0</v>
      </c>
      <c r="AI4" s="23">
        <v>0</v>
      </c>
      <c r="AJ4" s="23">
        <v>0</v>
      </c>
      <c r="AK4" s="23">
        <v>0</v>
      </c>
      <c r="AL4" s="23">
        <v>13</v>
      </c>
      <c r="AM4" s="23">
        <v>1</v>
      </c>
      <c r="AN4" s="23">
        <v>3</v>
      </c>
      <c r="AO4" s="23">
        <v>0</v>
      </c>
      <c r="AP4" s="23">
        <v>6</v>
      </c>
      <c r="AQ4" s="23">
        <v>0</v>
      </c>
      <c r="AR4" s="23">
        <v>0</v>
      </c>
      <c r="AS4" s="23">
        <v>0</v>
      </c>
      <c r="AT4" s="23">
        <v>0</v>
      </c>
      <c r="AU4" s="23">
        <v>0</v>
      </c>
      <c r="AV4" s="16">
        <v>4612</v>
      </c>
      <c r="AW4" s="16">
        <v>127</v>
      </c>
      <c r="AX4" s="16">
        <v>5452</v>
      </c>
      <c r="AY4" s="16">
        <v>135</v>
      </c>
    </row>
    <row r="5" spans="1:51" x14ac:dyDescent="0.25">
      <c r="A5" s="12" t="s">
        <v>69</v>
      </c>
      <c r="B5" s="1">
        <v>15</v>
      </c>
      <c r="C5" s="1">
        <v>0</v>
      </c>
      <c r="D5" s="1">
        <v>21</v>
      </c>
      <c r="E5" s="1">
        <v>0</v>
      </c>
      <c r="F5" s="1">
        <v>22</v>
      </c>
      <c r="G5" s="1">
        <v>0</v>
      </c>
      <c r="H5" s="1">
        <v>9</v>
      </c>
      <c r="I5" s="1">
        <v>0</v>
      </c>
      <c r="J5" s="1">
        <v>0</v>
      </c>
      <c r="K5" s="1">
        <v>0</v>
      </c>
      <c r="L5" s="4">
        <v>0</v>
      </c>
      <c r="M5" s="4">
        <v>0</v>
      </c>
      <c r="N5" s="4">
        <v>0</v>
      </c>
      <c r="O5" s="4">
        <v>0</v>
      </c>
      <c r="P5" s="4">
        <v>0</v>
      </c>
      <c r="Q5" s="23">
        <v>0</v>
      </c>
      <c r="R5" s="23">
        <v>0</v>
      </c>
      <c r="S5" s="23">
        <v>0</v>
      </c>
      <c r="T5" s="23">
        <v>0</v>
      </c>
      <c r="U5" s="23">
        <v>0</v>
      </c>
      <c r="V5" s="23">
        <v>0</v>
      </c>
      <c r="W5" s="23">
        <v>0</v>
      </c>
      <c r="X5" s="23">
        <v>0</v>
      </c>
      <c r="Y5" s="23">
        <v>0</v>
      </c>
      <c r="Z5" s="25">
        <v>0</v>
      </c>
      <c r="AA5" s="25">
        <v>0</v>
      </c>
      <c r="AB5" s="25">
        <v>0</v>
      </c>
      <c r="AC5" s="25">
        <v>0</v>
      </c>
      <c r="AD5" s="25">
        <v>0</v>
      </c>
      <c r="AE5" s="25">
        <v>0</v>
      </c>
      <c r="AF5" s="25">
        <v>0</v>
      </c>
      <c r="AG5" s="23">
        <v>0</v>
      </c>
      <c r="AH5" s="23">
        <v>0</v>
      </c>
      <c r="AI5" s="23">
        <v>0</v>
      </c>
      <c r="AJ5" s="23">
        <v>0</v>
      </c>
      <c r="AK5" s="23">
        <v>0</v>
      </c>
      <c r="AL5" s="23">
        <v>0</v>
      </c>
      <c r="AM5" s="23">
        <v>0</v>
      </c>
      <c r="AN5" s="23">
        <v>0</v>
      </c>
      <c r="AO5" s="23">
        <v>0</v>
      </c>
      <c r="AP5" s="23">
        <v>0</v>
      </c>
      <c r="AQ5" s="23">
        <v>0</v>
      </c>
      <c r="AR5" s="23">
        <v>0</v>
      </c>
      <c r="AS5" s="23">
        <v>0</v>
      </c>
      <c r="AT5" s="23">
        <v>0</v>
      </c>
      <c r="AU5" s="23">
        <v>0</v>
      </c>
      <c r="AV5" s="16">
        <v>2587</v>
      </c>
      <c r="AW5" s="16">
        <v>60</v>
      </c>
      <c r="AX5" s="16">
        <v>3476</v>
      </c>
      <c r="AY5" s="16">
        <v>69</v>
      </c>
    </row>
    <row r="6" spans="1:51" x14ac:dyDescent="0.25">
      <c r="A6" s="12" t="s">
        <v>70</v>
      </c>
      <c r="B6" s="13">
        <v>0</v>
      </c>
      <c r="C6" s="13">
        <v>0</v>
      </c>
      <c r="D6" s="13">
        <v>0</v>
      </c>
      <c r="E6" s="13">
        <v>0</v>
      </c>
      <c r="F6" s="13">
        <v>0</v>
      </c>
      <c r="G6" s="13">
        <v>0</v>
      </c>
      <c r="H6" s="13">
        <v>0</v>
      </c>
      <c r="I6" s="13">
        <v>0</v>
      </c>
      <c r="J6" s="13">
        <v>0</v>
      </c>
      <c r="K6" s="13">
        <v>0</v>
      </c>
      <c r="L6" s="14">
        <v>0</v>
      </c>
      <c r="M6" s="14">
        <v>0</v>
      </c>
      <c r="N6" s="14">
        <v>0</v>
      </c>
      <c r="O6" s="14">
        <v>0</v>
      </c>
      <c r="P6" s="14">
        <v>0</v>
      </c>
      <c r="Q6" s="25">
        <v>0</v>
      </c>
      <c r="R6" s="25">
        <v>0</v>
      </c>
      <c r="S6" s="25">
        <v>0</v>
      </c>
      <c r="T6" s="25">
        <v>0</v>
      </c>
      <c r="U6" s="23">
        <v>0</v>
      </c>
      <c r="V6" s="25">
        <v>0</v>
      </c>
      <c r="W6" s="23">
        <v>0</v>
      </c>
      <c r="X6" s="25">
        <v>0</v>
      </c>
      <c r="Y6" s="25">
        <v>0</v>
      </c>
      <c r="Z6" s="25">
        <v>0</v>
      </c>
      <c r="AA6" s="25">
        <v>0</v>
      </c>
      <c r="AB6" s="25">
        <v>0</v>
      </c>
      <c r="AC6" s="25">
        <v>0</v>
      </c>
      <c r="AD6" s="25">
        <v>0</v>
      </c>
      <c r="AE6" s="25">
        <v>0</v>
      </c>
      <c r="AF6" s="25">
        <v>0</v>
      </c>
      <c r="AG6" s="25">
        <v>0</v>
      </c>
      <c r="AH6" s="23">
        <v>0</v>
      </c>
      <c r="AI6" s="23">
        <v>0</v>
      </c>
      <c r="AJ6" s="23">
        <v>0</v>
      </c>
      <c r="AK6" s="23">
        <v>0</v>
      </c>
      <c r="AL6" s="23">
        <v>0</v>
      </c>
      <c r="AM6" s="23">
        <v>0</v>
      </c>
      <c r="AN6" s="23">
        <v>0</v>
      </c>
      <c r="AO6" s="23">
        <v>0</v>
      </c>
      <c r="AP6" s="23">
        <v>0</v>
      </c>
      <c r="AQ6" s="23">
        <v>0</v>
      </c>
      <c r="AR6" s="23">
        <v>0</v>
      </c>
      <c r="AS6" s="23">
        <v>0</v>
      </c>
      <c r="AT6" s="23">
        <v>0</v>
      </c>
      <c r="AU6" s="23">
        <v>0</v>
      </c>
      <c r="AV6" s="16">
        <v>735</v>
      </c>
      <c r="AW6" s="16">
        <v>28</v>
      </c>
      <c r="AX6" s="16">
        <v>1039</v>
      </c>
      <c r="AY6" s="16">
        <v>37</v>
      </c>
    </row>
    <row r="7" spans="1:51" x14ac:dyDescent="0.25">
      <c r="A7" s="12" t="s">
        <v>71</v>
      </c>
      <c r="B7" s="1">
        <v>0</v>
      </c>
      <c r="C7" s="1">
        <v>0</v>
      </c>
      <c r="D7" s="1">
        <v>0</v>
      </c>
      <c r="E7" s="1">
        <v>0</v>
      </c>
      <c r="F7" s="1">
        <v>0</v>
      </c>
      <c r="G7" s="1">
        <v>0</v>
      </c>
      <c r="H7" s="1">
        <v>0</v>
      </c>
      <c r="I7" s="1">
        <v>0</v>
      </c>
      <c r="J7" s="1">
        <v>0</v>
      </c>
      <c r="K7" s="1">
        <v>0</v>
      </c>
      <c r="L7" s="4">
        <v>0</v>
      </c>
      <c r="M7" s="4">
        <v>0</v>
      </c>
      <c r="N7" s="4">
        <v>0</v>
      </c>
      <c r="O7" s="4">
        <v>0</v>
      </c>
      <c r="P7" s="4">
        <v>0</v>
      </c>
      <c r="Q7" s="23">
        <v>0</v>
      </c>
      <c r="R7" s="23">
        <v>0</v>
      </c>
      <c r="S7" s="23">
        <v>0</v>
      </c>
      <c r="T7" s="23">
        <v>0</v>
      </c>
      <c r="U7" s="23">
        <v>0</v>
      </c>
      <c r="V7" s="23">
        <v>0</v>
      </c>
      <c r="W7" s="23">
        <v>0</v>
      </c>
      <c r="X7" s="23">
        <v>0</v>
      </c>
      <c r="Y7" s="23">
        <v>0</v>
      </c>
      <c r="Z7" s="25">
        <v>0</v>
      </c>
      <c r="AA7" s="25">
        <v>0</v>
      </c>
      <c r="AB7" s="25">
        <v>0</v>
      </c>
      <c r="AC7" s="25">
        <v>0</v>
      </c>
      <c r="AD7" s="25">
        <v>0</v>
      </c>
      <c r="AE7" s="25">
        <v>0</v>
      </c>
      <c r="AF7" s="25">
        <v>0</v>
      </c>
      <c r="AG7" s="23">
        <v>0</v>
      </c>
      <c r="AH7" s="23">
        <v>0</v>
      </c>
      <c r="AI7" s="23">
        <v>0</v>
      </c>
      <c r="AJ7" s="23">
        <v>0</v>
      </c>
      <c r="AK7" s="23">
        <v>0</v>
      </c>
      <c r="AL7" s="23">
        <v>0</v>
      </c>
      <c r="AM7" s="23">
        <v>0</v>
      </c>
      <c r="AN7" s="23">
        <v>0</v>
      </c>
      <c r="AO7" s="23">
        <v>0</v>
      </c>
      <c r="AP7" s="23">
        <v>0</v>
      </c>
      <c r="AQ7" s="23">
        <v>0</v>
      </c>
      <c r="AR7" s="23">
        <v>0</v>
      </c>
      <c r="AS7" s="23">
        <v>0</v>
      </c>
      <c r="AT7" s="23">
        <v>0</v>
      </c>
      <c r="AU7" s="23">
        <v>0</v>
      </c>
      <c r="AV7" s="16">
        <v>790</v>
      </c>
      <c r="AW7" s="16">
        <v>12</v>
      </c>
      <c r="AX7" s="16">
        <v>790</v>
      </c>
      <c r="AY7" s="16">
        <v>12</v>
      </c>
    </row>
    <row r="8" spans="1:51" x14ac:dyDescent="0.25">
      <c r="A8" s="12" t="s">
        <v>72</v>
      </c>
      <c r="B8" s="13">
        <v>0</v>
      </c>
      <c r="C8" s="13">
        <v>0</v>
      </c>
      <c r="D8" s="13">
        <v>0</v>
      </c>
      <c r="E8" s="13">
        <v>0</v>
      </c>
      <c r="F8" s="13">
        <v>0</v>
      </c>
      <c r="G8" s="13">
        <v>0</v>
      </c>
      <c r="H8" s="13">
        <v>0</v>
      </c>
      <c r="I8" s="13">
        <v>0</v>
      </c>
      <c r="J8" s="13">
        <v>0</v>
      </c>
      <c r="K8" s="13">
        <v>0</v>
      </c>
      <c r="L8" s="14">
        <v>0</v>
      </c>
      <c r="M8" s="14">
        <v>0</v>
      </c>
      <c r="N8" s="14">
        <v>0</v>
      </c>
      <c r="O8" s="14">
        <v>0</v>
      </c>
      <c r="P8" s="14">
        <v>0</v>
      </c>
      <c r="Q8" s="25">
        <v>0</v>
      </c>
      <c r="R8" s="25">
        <v>0</v>
      </c>
      <c r="S8" s="25">
        <v>0</v>
      </c>
      <c r="T8" s="25">
        <v>0</v>
      </c>
      <c r="U8" s="23">
        <v>0</v>
      </c>
      <c r="V8" s="25">
        <v>0</v>
      </c>
      <c r="W8" s="23">
        <v>0</v>
      </c>
      <c r="X8" s="25">
        <v>0</v>
      </c>
      <c r="Y8" s="25">
        <v>0</v>
      </c>
      <c r="Z8" s="25">
        <v>3</v>
      </c>
      <c r="AA8" s="25">
        <v>0</v>
      </c>
      <c r="AB8" s="25">
        <v>3</v>
      </c>
      <c r="AC8" s="25">
        <v>0</v>
      </c>
      <c r="AD8" s="25">
        <v>0</v>
      </c>
      <c r="AE8" s="25">
        <v>0</v>
      </c>
      <c r="AF8" s="25">
        <v>0</v>
      </c>
      <c r="AG8" s="25">
        <v>0</v>
      </c>
      <c r="AH8" s="23">
        <v>0</v>
      </c>
      <c r="AI8" s="23">
        <v>0</v>
      </c>
      <c r="AJ8" s="23">
        <v>0</v>
      </c>
      <c r="AK8" s="23">
        <v>0</v>
      </c>
      <c r="AL8" s="23">
        <v>0</v>
      </c>
      <c r="AM8" s="23">
        <v>0</v>
      </c>
      <c r="AN8" s="23">
        <v>0</v>
      </c>
      <c r="AO8" s="23">
        <v>0</v>
      </c>
      <c r="AP8" s="23">
        <v>0</v>
      </c>
      <c r="AQ8" s="23">
        <v>0</v>
      </c>
      <c r="AR8" s="23">
        <v>0</v>
      </c>
      <c r="AS8" s="23">
        <v>0</v>
      </c>
      <c r="AT8" s="23">
        <v>0</v>
      </c>
      <c r="AU8" s="23">
        <v>0</v>
      </c>
      <c r="AV8" s="16">
        <v>2367</v>
      </c>
      <c r="AW8" s="16">
        <v>41</v>
      </c>
      <c r="AX8" s="15">
        <v>2681</v>
      </c>
      <c r="AY8" s="16">
        <v>62</v>
      </c>
    </row>
    <row r="9" spans="1:51" x14ac:dyDescent="0.25">
      <c r="A9" s="12" t="s">
        <v>73</v>
      </c>
      <c r="B9" s="1">
        <v>4</v>
      </c>
      <c r="C9" s="1">
        <v>0</v>
      </c>
      <c r="D9" s="1">
        <v>3</v>
      </c>
      <c r="E9" s="1">
        <v>0</v>
      </c>
      <c r="F9" s="1">
        <v>25</v>
      </c>
      <c r="G9" s="1">
        <v>0</v>
      </c>
      <c r="H9" s="1">
        <v>40</v>
      </c>
      <c r="I9" s="1">
        <v>1</v>
      </c>
      <c r="J9" s="1">
        <v>15</v>
      </c>
      <c r="K9" s="1">
        <v>1</v>
      </c>
      <c r="L9" s="4">
        <v>59</v>
      </c>
      <c r="M9" s="4">
        <v>2</v>
      </c>
      <c r="N9" s="4">
        <v>44</v>
      </c>
      <c r="O9" s="4">
        <v>0</v>
      </c>
      <c r="P9" s="4">
        <v>18</v>
      </c>
      <c r="Q9" s="23">
        <v>0</v>
      </c>
      <c r="R9" s="23">
        <v>22</v>
      </c>
      <c r="S9" s="23">
        <v>0</v>
      </c>
      <c r="T9" s="23">
        <v>9</v>
      </c>
      <c r="U9" s="23">
        <v>0</v>
      </c>
      <c r="V9" s="23">
        <v>11</v>
      </c>
      <c r="W9" s="23">
        <v>0</v>
      </c>
      <c r="X9" s="23">
        <v>12</v>
      </c>
      <c r="Y9" s="23">
        <v>0</v>
      </c>
      <c r="Z9" s="23">
        <v>28</v>
      </c>
      <c r="AA9" s="23">
        <v>0</v>
      </c>
      <c r="AB9" s="23">
        <v>34</v>
      </c>
      <c r="AC9" s="23">
        <v>0</v>
      </c>
      <c r="AD9" s="23">
        <v>40</v>
      </c>
      <c r="AE9" s="23">
        <v>0</v>
      </c>
      <c r="AF9" s="23">
        <v>19</v>
      </c>
      <c r="AG9" s="23">
        <v>0</v>
      </c>
      <c r="AH9" s="23">
        <v>10</v>
      </c>
      <c r="AI9" s="23">
        <v>0</v>
      </c>
      <c r="AJ9" s="23">
        <v>27</v>
      </c>
      <c r="AK9" s="23">
        <v>0</v>
      </c>
      <c r="AL9" s="23">
        <v>27</v>
      </c>
      <c r="AM9" s="23">
        <v>2</v>
      </c>
      <c r="AN9" s="23">
        <v>17</v>
      </c>
      <c r="AO9" s="23">
        <v>0</v>
      </c>
      <c r="AP9" s="23">
        <v>54</v>
      </c>
      <c r="AQ9" s="23">
        <v>0</v>
      </c>
      <c r="AR9" s="23">
        <v>28</v>
      </c>
      <c r="AS9" s="23">
        <v>1</v>
      </c>
      <c r="AT9" s="23">
        <v>20</v>
      </c>
      <c r="AU9" s="23">
        <v>0</v>
      </c>
      <c r="AV9" s="16">
        <v>1514</v>
      </c>
      <c r="AW9" s="16">
        <v>36</v>
      </c>
      <c r="AX9" s="16">
        <v>2949</v>
      </c>
      <c r="AY9" s="16">
        <v>49</v>
      </c>
    </row>
    <row r="10" spans="1:51" x14ac:dyDescent="0.25">
      <c r="A10" s="12" t="s">
        <v>74</v>
      </c>
      <c r="B10" s="13"/>
      <c r="C10" s="13"/>
      <c r="D10" s="13"/>
      <c r="E10" s="13"/>
      <c r="F10" s="13">
        <v>0</v>
      </c>
      <c r="G10" s="13">
        <v>0</v>
      </c>
      <c r="H10" s="13">
        <v>0</v>
      </c>
      <c r="I10" s="13">
        <v>0</v>
      </c>
      <c r="J10" s="13">
        <v>0</v>
      </c>
      <c r="K10" s="13"/>
      <c r="L10" s="14">
        <v>0</v>
      </c>
      <c r="M10" s="14">
        <v>0</v>
      </c>
      <c r="N10" s="14">
        <v>0</v>
      </c>
      <c r="O10" s="14">
        <v>0</v>
      </c>
      <c r="P10" s="14">
        <v>0</v>
      </c>
      <c r="Q10" s="25">
        <v>0</v>
      </c>
      <c r="R10" s="25">
        <v>0</v>
      </c>
      <c r="S10" s="25">
        <v>0</v>
      </c>
      <c r="T10" s="25">
        <v>0</v>
      </c>
      <c r="U10" s="23">
        <v>0</v>
      </c>
      <c r="V10" s="25">
        <v>0</v>
      </c>
      <c r="W10" s="23">
        <v>0</v>
      </c>
      <c r="X10" s="25">
        <v>0</v>
      </c>
      <c r="Y10" s="25">
        <v>0</v>
      </c>
      <c r="Z10" s="25">
        <v>0</v>
      </c>
      <c r="AA10" s="25">
        <v>0</v>
      </c>
      <c r="AB10" s="25">
        <v>0</v>
      </c>
      <c r="AC10" s="25">
        <v>0</v>
      </c>
      <c r="AD10" s="25">
        <v>0</v>
      </c>
      <c r="AE10" s="25">
        <v>0</v>
      </c>
      <c r="AF10" s="25">
        <v>0</v>
      </c>
      <c r="AG10" s="25">
        <v>0</v>
      </c>
      <c r="AH10" s="23">
        <v>0</v>
      </c>
      <c r="AI10" s="23">
        <v>0</v>
      </c>
      <c r="AJ10" s="23">
        <v>0</v>
      </c>
      <c r="AK10" s="23">
        <v>0</v>
      </c>
      <c r="AL10" s="23">
        <v>0</v>
      </c>
      <c r="AM10" s="23">
        <v>0</v>
      </c>
      <c r="AN10" s="23">
        <v>0</v>
      </c>
      <c r="AO10" s="23">
        <v>0</v>
      </c>
      <c r="AP10" s="23">
        <v>0</v>
      </c>
      <c r="AQ10" s="23">
        <v>0</v>
      </c>
      <c r="AR10" s="23">
        <v>0</v>
      </c>
      <c r="AS10" s="23">
        <v>0</v>
      </c>
      <c r="AT10" s="23">
        <v>0</v>
      </c>
      <c r="AU10" s="23">
        <v>0</v>
      </c>
      <c r="AV10" s="16">
        <v>1</v>
      </c>
      <c r="AW10" s="16">
        <v>0</v>
      </c>
      <c r="AX10" s="16">
        <v>73</v>
      </c>
      <c r="AY10" s="16">
        <v>0</v>
      </c>
    </row>
    <row r="11" spans="1:51" x14ac:dyDescent="0.25">
      <c r="A11" s="31" t="s">
        <v>75</v>
      </c>
      <c r="B11" s="31">
        <f>SUM(B3:B9)</f>
        <v>37</v>
      </c>
      <c r="C11" s="31">
        <f>SUM(C3:C9)</f>
        <v>1</v>
      </c>
      <c r="D11" s="31">
        <f>SUM(D3:D9)</f>
        <v>304</v>
      </c>
      <c r="E11" s="31">
        <v>0</v>
      </c>
      <c r="F11" s="31">
        <f>SUM(F3:F10)</f>
        <v>219</v>
      </c>
      <c r="G11" s="31">
        <v>0</v>
      </c>
      <c r="H11" s="31">
        <v>198</v>
      </c>
      <c r="I11" s="31">
        <v>3</v>
      </c>
      <c r="J11" s="31">
        <v>27</v>
      </c>
      <c r="K11" s="31">
        <v>1</v>
      </c>
      <c r="L11" s="30">
        <v>109</v>
      </c>
      <c r="M11" s="30">
        <v>3</v>
      </c>
      <c r="N11" s="30">
        <v>102</v>
      </c>
      <c r="O11" s="30">
        <v>1</v>
      </c>
      <c r="P11" s="30">
        <v>30</v>
      </c>
      <c r="Q11" s="30">
        <v>0</v>
      </c>
      <c r="R11" s="30">
        <v>73</v>
      </c>
      <c r="S11" s="30">
        <v>1</v>
      </c>
      <c r="T11" s="30">
        <v>39</v>
      </c>
      <c r="U11" s="30">
        <v>0</v>
      </c>
      <c r="V11" s="30">
        <v>21</v>
      </c>
      <c r="W11" s="30">
        <v>0</v>
      </c>
      <c r="X11" s="30">
        <v>18</v>
      </c>
      <c r="Y11" s="30">
        <v>0</v>
      </c>
      <c r="Z11" s="30">
        <v>31</v>
      </c>
      <c r="AA11" s="30">
        <v>0</v>
      </c>
      <c r="AB11" s="30">
        <v>37</v>
      </c>
      <c r="AC11" s="30">
        <v>0</v>
      </c>
      <c r="AD11" s="30">
        <v>40</v>
      </c>
      <c r="AE11" s="30">
        <v>0</v>
      </c>
      <c r="AF11" s="30">
        <v>43</v>
      </c>
      <c r="AG11" s="30">
        <v>0</v>
      </c>
      <c r="AH11" s="30">
        <v>10</v>
      </c>
      <c r="AI11" s="30">
        <v>0</v>
      </c>
      <c r="AJ11" s="30">
        <v>27</v>
      </c>
      <c r="AK11" s="30">
        <v>0</v>
      </c>
      <c r="AL11" s="30">
        <v>40</v>
      </c>
      <c r="AM11" s="30">
        <v>3</v>
      </c>
      <c r="AN11" s="30">
        <v>20</v>
      </c>
      <c r="AO11" s="30">
        <v>0</v>
      </c>
      <c r="AP11" s="30">
        <v>60</v>
      </c>
      <c r="AQ11" s="30">
        <v>0</v>
      </c>
      <c r="AR11" s="30">
        <v>28</v>
      </c>
      <c r="AS11" s="30">
        <v>1</v>
      </c>
      <c r="AT11" s="30">
        <v>20</v>
      </c>
      <c r="AU11" s="30">
        <v>0</v>
      </c>
      <c r="AV11" s="26">
        <f>SUM(AV3:AV10)</f>
        <v>17285</v>
      </c>
      <c r="AW11" s="26">
        <f>SUM(AW3:AW10)</f>
        <v>387</v>
      </c>
      <c r="AX11" s="26">
        <f>SUM(AX3:AX10)</f>
        <v>21556</v>
      </c>
      <c r="AY11" s="26">
        <f>SUM(AY3:AY10)</f>
        <v>462</v>
      </c>
    </row>
  </sheetData>
  <mergeCells count="16">
    <mergeCell ref="N1:O1"/>
    <mergeCell ref="A1:A2"/>
    <mergeCell ref="B1:C1"/>
    <mergeCell ref="D1:E1"/>
    <mergeCell ref="F1:G1"/>
    <mergeCell ref="L1:M1"/>
    <mergeCell ref="AH1:AI1"/>
    <mergeCell ref="AJ1:AK1"/>
    <mergeCell ref="AV1:AW1"/>
    <mergeCell ref="AX1:AY1"/>
    <mergeCell ref="P1:Q1"/>
    <mergeCell ref="X1:Y1"/>
    <mergeCell ref="Z1:AA1"/>
    <mergeCell ref="AB1:AC1"/>
    <mergeCell ref="AD1:AE1"/>
    <mergeCell ref="AF1:AG1"/>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P29"/>
  <sheetViews>
    <sheetView zoomScale="85" zoomScaleNormal="85" workbookViewId="0">
      <pane xSplit="1" topLeftCell="B1" activePane="topRight" state="frozen"/>
      <selection pane="topRight" activeCell="AQ28" sqref="AQ28"/>
    </sheetView>
  </sheetViews>
  <sheetFormatPr defaultRowHeight="15" x14ac:dyDescent="0.25"/>
  <cols>
    <col min="1" max="1" width="18" customWidth="1"/>
  </cols>
  <sheetData>
    <row r="1" spans="1:42" ht="33" customHeight="1" x14ac:dyDescent="0.25">
      <c r="A1" s="208" t="s">
        <v>37</v>
      </c>
      <c r="B1" s="201" t="s">
        <v>63</v>
      </c>
      <c r="C1" s="201"/>
      <c r="D1" s="201" t="s">
        <v>64</v>
      </c>
      <c r="E1" s="201"/>
      <c r="F1" s="201" t="s">
        <v>65</v>
      </c>
      <c r="G1" s="201"/>
      <c r="H1" s="201" t="s">
        <v>188</v>
      </c>
      <c r="I1" s="213"/>
      <c r="J1" s="201" t="s">
        <v>189</v>
      </c>
      <c r="K1" s="212"/>
      <c r="L1" s="201" t="s">
        <v>196</v>
      </c>
      <c r="M1" s="212"/>
      <c r="N1" s="201" t="s">
        <v>197</v>
      </c>
      <c r="O1" s="212"/>
      <c r="P1" s="206" t="s">
        <v>200</v>
      </c>
      <c r="Q1" s="207"/>
      <c r="R1" s="206" t="s">
        <v>201</v>
      </c>
      <c r="S1" s="207"/>
      <c r="T1" s="206" t="s">
        <v>202</v>
      </c>
      <c r="U1" s="207"/>
      <c r="V1" s="206" t="s">
        <v>205</v>
      </c>
      <c r="W1" s="207"/>
      <c r="X1" s="206" t="s">
        <v>206</v>
      </c>
      <c r="Y1" s="207"/>
      <c r="Z1" s="206" t="s">
        <v>207</v>
      </c>
      <c r="AA1" s="207"/>
      <c r="AB1" s="206" t="s">
        <v>209</v>
      </c>
      <c r="AC1" s="207"/>
      <c r="AD1" s="206" t="s">
        <v>210</v>
      </c>
      <c r="AE1" s="207"/>
      <c r="AF1" s="206" t="s">
        <v>211</v>
      </c>
      <c r="AG1" s="207"/>
      <c r="AH1" s="206" t="s">
        <v>212</v>
      </c>
      <c r="AI1" s="207"/>
      <c r="AJ1" s="209" t="s">
        <v>99</v>
      </c>
      <c r="AK1" s="210"/>
      <c r="AL1" s="211" t="s">
        <v>194</v>
      </c>
      <c r="AM1" s="211"/>
      <c r="AN1" s="209" t="s">
        <v>76</v>
      </c>
      <c r="AO1" s="210"/>
      <c r="AP1" s="210"/>
    </row>
    <row r="2" spans="1:42" x14ac:dyDescent="0.25">
      <c r="A2" s="208"/>
      <c r="B2" s="5" t="s">
        <v>2</v>
      </c>
      <c r="C2" s="5" t="s">
        <v>3</v>
      </c>
      <c r="D2" s="5" t="s">
        <v>2</v>
      </c>
      <c r="E2" s="5" t="s">
        <v>3</v>
      </c>
      <c r="F2" s="5" t="s">
        <v>2</v>
      </c>
      <c r="G2" s="5" t="s">
        <v>3</v>
      </c>
      <c r="H2" s="5" t="s">
        <v>2</v>
      </c>
      <c r="I2" s="5" t="s">
        <v>3</v>
      </c>
      <c r="J2" s="5" t="s">
        <v>2</v>
      </c>
      <c r="K2" s="5" t="s">
        <v>3</v>
      </c>
      <c r="L2" s="5" t="s">
        <v>2</v>
      </c>
      <c r="M2" s="5" t="s">
        <v>3</v>
      </c>
      <c r="N2" s="5" t="s">
        <v>2</v>
      </c>
      <c r="O2" s="5" t="s">
        <v>3</v>
      </c>
      <c r="P2" s="5" t="s">
        <v>2</v>
      </c>
      <c r="Q2" s="5" t="s">
        <v>3</v>
      </c>
      <c r="R2" s="5" t="s">
        <v>2</v>
      </c>
      <c r="S2" s="5" t="s">
        <v>3</v>
      </c>
      <c r="T2" s="5" t="s">
        <v>2</v>
      </c>
      <c r="U2" s="5" t="s">
        <v>3</v>
      </c>
      <c r="V2" s="5" t="s">
        <v>2</v>
      </c>
      <c r="W2" s="5" t="s">
        <v>3</v>
      </c>
      <c r="X2" s="5" t="s">
        <v>2</v>
      </c>
      <c r="Y2" s="5" t="s">
        <v>3</v>
      </c>
      <c r="Z2" s="5" t="s">
        <v>2</v>
      </c>
      <c r="AA2" s="5" t="s">
        <v>3</v>
      </c>
      <c r="AB2" s="5" t="s">
        <v>2</v>
      </c>
      <c r="AC2" s="5" t="s">
        <v>3</v>
      </c>
      <c r="AD2" s="5" t="s">
        <v>2</v>
      </c>
      <c r="AE2" s="5" t="s">
        <v>3</v>
      </c>
      <c r="AF2" s="5" t="s">
        <v>2</v>
      </c>
      <c r="AG2" s="5" t="s">
        <v>3</v>
      </c>
      <c r="AH2" s="5" t="s">
        <v>2</v>
      </c>
      <c r="AI2" s="5" t="s">
        <v>3</v>
      </c>
      <c r="AJ2" s="19" t="s">
        <v>2</v>
      </c>
      <c r="AK2" s="19" t="s">
        <v>3</v>
      </c>
      <c r="AL2" s="19" t="s">
        <v>2</v>
      </c>
      <c r="AM2" s="19" t="s">
        <v>3</v>
      </c>
      <c r="AN2" s="19" t="s">
        <v>2</v>
      </c>
      <c r="AO2" s="19" t="s">
        <v>3</v>
      </c>
      <c r="AP2" s="19" t="s">
        <v>4</v>
      </c>
    </row>
    <row r="3" spans="1:42" x14ac:dyDescent="0.25">
      <c r="A3" s="12" t="s">
        <v>485</v>
      </c>
      <c r="B3" s="27">
        <v>0</v>
      </c>
      <c r="C3" s="1">
        <v>0</v>
      </c>
      <c r="D3" s="1">
        <v>0</v>
      </c>
      <c r="E3" s="1">
        <v>0</v>
      </c>
      <c r="F3" s="1">
        <v>0</v>
      </c>
      <c r="G3" s="1">
        <v>0</v>
      </c>
      <c r="H3" s="1">
        <v>0</v>
      </c>
      <c r="I3" s="1">
        <v>0</v>
      </c>
      <c r="J3" s="1">
        <v>0</v>
      </c>
      <c r="K3" s="1">
        <v>0</v>
      </c>
      <c r="L3" s="1">
        <v>0</v>
      </c>
      <c r="M3" s="1">
        <v>0</v>
      </c>
      <c r="N3" s="4">
        <v>0</v>
      </c>
      <c r="O3" s="4">
        <v>0</v>
      </c>
      <c r="P3" s="4">
        <v>0</v>
      </c>
      <c r="Q3" s="4">
        <v>0</v>
      </c>
      <c r="R3" s="4">
        <v>0</v>
      </c>
      <c r="S3" s="4">
        <v>0</v>
      </c>
      <c r="T3" s="4">
        <v>0</v>
      </c>
      <c r="U3" s="4">
        <v>0</v>
      </c>
      <c r="V3" s="4">
        <v>0</v>
      </c>
      <c r="W3" s="4">
        <v>0</v>
      </c>
      <c r="X3" s="4">
        <v>0</v>
      </c>
      <c r="Y3" s="4">
        <v>0</v>
      </c>
      <c r="Z3" s="4">
        <v>0</v>
      </c>
      <c r="AA3" s="4">
        <v>0</v>
      </c>
      <c r="AB3" s="4">
        <v>0</v>
      </c>
      <c r="AC3" s="4">
        <v>0</v>
      </c>
      <c r="AD3" s="4">
        <v>0</v>
      </c>
      <c r="AE3" s="4">
        <v>0</v>
      </c>
      <c r="AF3" s="4">
        <v>14</v>
      </c>
      <c r="AG3" s="4">
        <v>1</v>
      </c>
      <c r="AH3" s="4">
        <v>0</v>
      </c>
      <c r="AI3" s="4">
        <v>0</v>
      </c>
      <c r="AJ3" s="17">
        <v>317</v>
      </c>
      <c r="AK3" s="17">
        <v>5</v>
      </c>
      <c r="AL3" s="16">
        <v>5436</v>
      </c>
      <c r="AM3" s="16">
        <v>52</v>
      </c>
      <c r="AN3" s="20">
        <v>5119</v>
      </c>
      <c r="AO3" s="20">
        <v>47</v>
      </c>
      <c r="AP3" s="16">
        <v>0.9</v>
      </c>
    </row>
    <row r="4" spans="1:42" x14ac:dyDescent="0.25">
      <c r="A4" s="12" t="s">
        <v>77</v>
      </c>
      <c r="B4" s="28">
        <v>0</v>
      </c>
      <c r="C4" s="13">
        <v>0</v>
      </c>
      <c r="D4" s="13">
        <v>0</v>
      </c>
      <c r="E4" s="13">
        <v>0</v>
      </c>
      <c r="F4" s="13">
        <v>0</v>
      </c>
      <c r="G4" s="13">
        <v>0</v>
      </c>
      <c r="H4" s="1">
        <v>0</v>
      </c>
      <c r="I4" s="1">
        <v>0</v>
      </c>
      <c r="J4" s="1">
        <v>0</v>
      </c>
      <c r="K4" s="1">
        <v>0</v>
      </c>
      <c r="L4" s="1">
        <v>0</v>
      </c>
      <c r="M4" s="1">
        <v>0</v>
      </c>
      <c r="N4" s="4">
        <v>0</v>
      </c>
      <c r="O4" s="4">
        <v>0</v>
      </c>
      <c r="P4" s="4">
        <v>0</v>
      </c>
      <c r="Q4" s="4">
        <v>0</v>
      </c>
      <c r="R4" s="4">
        <v>0</v>
      </c>
      <c r="S4" s="4">
        <v>0</v>
      </c>
      <c r="T4" s="4">
        <v>0</v>
      </c>
      <c r="U4" s="4">
        <v>0</v>
      </c>
      <c r="V4" s="4">
        <v>0</v>
      </c>
      <c r="W4" s="4">
        <v>0</v>
      </c>
      <c r="X4" s="4">
        <v>6</v>
      </c>
      <c r="Y4" s="4">
        <v>0</v>
      </c>
      <c r="Z4" s="4">
        <v>1</v>
      </c>
      <c r="AA4" s="4">
        <v>0</v>
      </c>
      <c r="AB4" s="4">
        <v>5</v>
      </c>
      <c r="AC4" s="4">
        <v>0</v>
      </c>
      <c r="AD4" s="4">
        <v>0</v>
      </c>
      <c r="AE4" s="4">
        <v>0</v>
      </c>
      <c r="AF4" s="4">
        <v>0</v>
      </c>
      <c r="AG4" s="4">
        <v>0</v>
      </c>
      <c r="AH4" s="4">
        <v>0</v>
      </c>
      <c r="AI4" s="4">
        <v>0</v>
      </c>
      <c r="AJ4" s="17">
        <v>312</v>
      </c>
      <c r="AK4" s="17">
        <v>10</v>
      </c>
      <c r="AL4" s="16">
        <v>3862</v>
      </c>
      <c r="AM4" s="16">
        <v>51</v>
      </c>
      <c r="AN4" s="20">
        <v>3550</v>
      </c>
      <c r="AO4" s="20">
        <v>41</v>
      </c>
      <c r="AP4" s="16">
        <v>1.2</v>
      </c>
    </row>
    <row r="5" spans="1:42" x14ac:dyDescent="0.25">
      <c r="A5" s="12" t="s">
        <v>78</v>
      </c>
      <c r="B5" s="27">
        <v>0</v>
      </c>
      <c r="C5" s="1">
        <v>0</v>
      </c>
      <c r="D5" s="1">
        <v>1</v>
      </c>
      <c r="E5" s="1">
        <v>0</v>
      </c>
      <c r="F5" s="1">
        <v>9</v>
      </c>
      <c r="G5" s="1">
        <v>0</v>
      </c>
      <c r="H5" s="1">
        <v>0</v>
      </c>
      <c r="I5" s="1">
        <v>0</v>
      </c>
      <c r="J5" s="1">
        <v>0</v>
      </c>
      <c r="K5" s="1">
        <v>0</v>
      </c>
      <c r="L5" s="1">
        <v>0</v>
      </c>
      <c r="M5" s="1">
        <v>0</v>
      </c>
      <c r="N5" s="4">
        <v>2</v>
      </c>
      <c r="O5" s="4">
        <v>0</v>
      </c>
      <c r="P5" s="4">
        <v>35</v>
      </c>
      <c r="Q5" s="4">
        <v>1</v>
      </c>
      <c r="R5" s="4">
        <v>45</v>
      </c>
      <c r="S5" s="4">
        <v>1</v>
      </c>
      <c r="T5" s="4">
        <v>0</v>
      </c>
      <c r="U5" s="4">
        <v>0</v>
      </c>
      <c r="V5" s="4">
        <v>0</v>
      </c>
      <c r="W5" s="4">
        <v>0</v>
      </c>
      <c r="X5" s="149">
        <v>0</v>
      </c>
      <c r="Y5" s="4">
        <v>0</v>
      </c>
      <c r="Z5" s="4">
        <v>0</v>
      </c>
      <c r="AA5" s="4">
        <v>0</v>
      </c>
      <c r="AB5" s="4">
        <v>0</v>
      </c>
      <c r="AC5" s="4">
        <v>0</v>
      </c>
      <c r="AD5" s="4">
        <v>0</v>
      </c>
      <c r="AE5" s="4">
        <v>0</v>
      </c>
      <c r="AF5" s="4">
        <v>0</v>
      </c>
      <c r="AG5" s="4">
        <v>0</v>
      </c>
      <c r="AH5" s="4">
        <v>0</v>
      </c>
      <c r="AI5" s="4">
        <v>0</v>
      </c>
      <c r="AJ5" s="17">
        <v>326</v>
      </c>
      <c r="AK5" s="17">
        <v>7</v>
      </c>
      <c r="AL5" s="16">
        <v>993</v>
      </c>
      <c r="AM5" s="16">
        <v>8</v>
      </c>
      <c r="AN5" s="20">
        <v>667</v>
      </c>
      <c r="AO5" s="16">
        <v>1</v>
      </c>
      <c r="AP5" s="16">
        <v>0.1</v>
      </c>
    </row>
    <row r="6" spans="1:42" x14ac:dyDescent="0.25">
      <c r="A6" s="12" t="s">
        <v>79</v>
      </c>
      <c r="B6" s="28">
        <v>0</v>
      </c>
      <c r="C6" s="13">
        <v>0</v>
      </c>
      <c r="D6" s="13">
        <v>0</v>
      </c>
      <c r="E6" s="13">
        <v>0</v>
      </c>
      <c r="F6" s="13">
        <v>0</v>
      </c>
      <c r="G6" s="13">
        <v>0</v>
      </c>
      <c r="H6" s="1">
        <v>0</v>
      </c>
      <c r="I6" s="1">
        <v>0</v>
      </c>
      <c r="J6" s="1">
        <v>0</v>
      </c>
      <c r="K6" s="1">
        <v>0</v>
      </c>
      <c r="L6" s="1">
        <v>0</v>
      </c>
      <c r="M6" s="1">
        <v>0</v>
      </c>
      <c r="N6" s="4">
        <v>0</v>
      </c>
      <c r="O6" s="4">
        <v>0</v>
      </c>
      <c r="P6" s="4">
        <v>0</v>
      </c>
      <c r="Q6" s="4">
        <v>0</v>
      </c>
      <c r="R6" s="4">
        <v>0</v>
      </c>
      <c r="S6" s="4">
        <v>0</v>
      </c>
      <c r="T6" s="4">
        <v>0</v>
      </c>
      <c r="U6" s="4">
        <v>0</v>
      </c>
      <c r="V6" s="4">
        <v>0</v>
      </c>
      <c r="W6" s="4">
        <v>0</v>
      </c>
      <c r="X6" s="4">
        <v>0</v>
      </c>
      <c r="Y6" s="4">
        <v>0</v>
      </c>
      <c r="Z6" s="4">
        <v>0</v>
      </c>
      <c r="AA6" s="4">
        <v>0</v>
      </c>
      <c r="AB6" s="4">
        <v>0</v>
      </c>
      <c r="AC6" s="4">
        <v>0</v>
      </c>
      <c r="AD6" s="4">
        <v>0</v>
      </c>
      <c r="AE6" s="4">
        <v>0</v>
      </c>
      <c r="AF6" s="4">
        <v>0</v>
      </c>
      <c r="AG6" s="4">
        <v>0</v>
      </c>
      <c r="AH6" s="4">
        <v>0</v>
      </c>
      <c r="AI6" s="4">
        <v>0</v>
      </c>
      <c r="AJ6" s="17">
        <v>83</v>
      </c>
      <c r="AK6" s="17">
        <v>3</v>
      </c>
      <c r="AL6" s="16">
        <v>488</v>
      </c>
      <c r="AM6" s="16">
        <v>9</v>
      </c>
      <c r="AN6" s="16">
        <v>405</v>
      </c>
      <c r="AO6" s="16">
        <v>6</v>
      </c>
      <c r="AP6" s="16">
        <v>1.5</v>
      </c>
    </row>
    <row r="7" spans="1:42" x14ac:dyDescent="0.25">
      <c r="A7" s="12" t="s">
        <v>80</v>
      </c>
      <c r="B7" s="61">
        <v>0</v>
      </c>
      <c r="C7" s="4">
        <v>0</v>
      </c>
      <c r="D7" s="4">
        <v>0</v>
      </c>
      <c r="E7" s="4">
        <v>0</v>
      </c>
      <c r="F7" s="4">
        <v>0</v>
      </c>
      <c r="G7" s="4">
        <v>0</v>
      </c>
      <c r="H7" s="4">
        <v>0</v>
      </c>
      <c r="I7" s="4">
        <v>0</v>
      </c>
      <c r="J7" s="4">
        <v>0</v>
      </c>
      <c r="K7" s="4">
        <v>0</v>
      </c>
      <c r="L7" s="4">
        <v>0</v>
      </c>
      <c r="M7" s="4">
        <v>0</v>
      </c>
      <c r="N7" s="4">
        <v>0</v>
      </c>
      <c r="O7" s="4">
        <v>0</v>
      </c>
      <c r="P7" s="4">
        <v>0</v>
      </c>
      <c r="Q7" s="4">
        <v>0</v>
      </c>
      <c r="R7" s="4">
        <v>0</v>
      </c>
      <c r="S7" s="4">
        <v>0</v>
      </c>
      <c r="T7" s="4">
        <v>0</v>
      </c>
      <c r="U7" s="4">
        <v>0</v>
      </c>
      <c r="V7" s="4">
        <v>0</v>
      </c>
      <c r="W7" s="4">
        <v>0</v>
      </c>
      <c r="X7" s="4">
        <v>0</v>
      </c>
      <c r="Y7" s="4">
        <v>0</v>
      </c>
      <c r="Z7" s="4">
        <v>0</v>
      </c>
      <c r="AA7" s="4">
        <v>0</v>
      </c>
      <c r="AB7" s="4">
        <v>0</v>
      </c>
      <c r="AC7" s="4">
        <v>0</v>
      </c>
      <c r="AD7" s="4">
        <v>0</v>
      </c>
      <c r="AE7" s="4">
        <v>0</v>
      </c>
      <c r="AF7" s="4">
        <v>0</v>
      </c>
      <c r="AG7" s="4">
        <v>0</v>
      </c>
      <c r="AH7" s="4">
        <v>0</v>
      </c>
      <c r="AI7" s="4">
        <v>0</v>
      </c>
      <c r="AJ7" s="17">
        <v>0</v>
      </c>
      <c r="AK7" s="17">
        <v>0</v>
      </c>
      <c r="AL7" s="16">
        <v>531</v>
      </c>
      <c r="AM7" s="16">
        <v>6</v>
      </c>
      <c r="AN7" s="20">
        <v>531</v>
      </c>
      <c r="AO7" s="16">
        <v>6</v>
      </c>
      <c r="AP7" s="16">
        <v>1.1000000000000001</v>
      </c>
    </row>
    <row r="8" spans="1:42" s="48" customFormat="1" x14ac:dyDescent="0.25">
      <c r="A8" s="60" t="s">
        <v>81</v>
      </c>
      <c r="B8" s="62">
        <v>0</v>
      </c>
      <c r="C8" s="14">
        <v>0</v>
      </c>
      <c r="D8" s="14">
        <v>0</v>
      </c>
      <c r="E8" s="14">
        <v>0</v>
      </c>
      <c r="F8" s="14">
        <v>0</v>
      </c>
      <c r="G8" s="14">
        <v>0</v>
      </c>
      <c r="H8" s="14">
        <v>0</v>
      </c>
      <c r="I8" s="14">
        <v>0</v>
      </c>
      <c r="J8" s="14">
        <v>15</v>
      </c>
      <c r="K8" s="14">
        <v>0</v>
      </c>
      <c r="L8" s="14">
        <v>33</v>
      </c>
      <c r="M8" s="14">
        <v>0</v>
      </c>
      <c r="N8" s="14">
        <v>8</v>
      </c>
      <c r="O8" s="14">
        <v>0</v>
      </c>
      <c r="P8" s="14">
        <v>0</v>
      </c>
      <c r="Q8" s="14">
        <v>0</v>
      </c>
      <c r="R8" s="14">
        <v>0</v>
      </c>
      <c r="S8" s="14">
        <v>0</v>
      </c>
      <c r="T8" s="14">
        <v>0</v>
      </c>
      <c r="U8" s="14">
        <v>0</v>
      </c>
      <c r="V8" s="14">
        <v>0</v>
      </c>
      <c r="W8" s="14">
        <v>0</v>
      </c>
      <c r="X8" s="14">
        <v>0</v>
      </c>
      <c r="Y8" s="14">
        <v>0</v>
      </c>
      <c r="Z8" s="14">
        <v>0</v>
      </c>
      <c r="AA8" s="14">
        <v>0</v>
      </c>
      <c r="AB8" s="14">
        <v>95</v>
      </c>
      <c r="AC8" s="14">
        <v>1</v>
      </c>
      <c r="AD8" s="14">
        <v>18</v>
      </c>
      <c r="AE8" s="14">
        <v>0</v>
      </c>
      <c r="AF8" s="14">
        <v>13</v>
      </c>
      <c r="AG8" s="14">
        <v>0</v>
      </c>
      <c r="AH8" s="14">
        <v>0</v>
      </c>
      <c r="AI8" s="14">
        <v>0</v>
      </c>
      <c r="AJ8" s="17">
        <v>314</v>
      </c>
      <c r="AK8" s="17">
        <v>4</v>
      </c>
      <c r="AL8" s="17">
        <v>917</v>
      </c>
      <c r="AM8" s="17">
        <v>22</v>
      </c>
      <c r="AN8" s="155">
        <v>603</v>
      </c>
      <c r="AO8" s="17">
        <v>18</v>
      </c>
      <c r="AP8" s="17">
        <v>3</v>
      </c>
    </row>
    <row r="9" spans="1:42" x14ac:dyDescent="0.25">
      <c r="A9" s="12" t="s">
        <v>82</v>
      </c>
      <c r="B9" s="61">
        <v>0</v>
      </c>
      <c r="C9" s="4">
        <v>0</v>
      </c>
      <c r="D9" s="4">
        <v>0</v>
      </c>
      <c r="E9" s="4">
        <v>0</v>
      </c>
      <c r="F9" s="4">
        <v>0</v>
      </c>
      <c r="G9" s="4">
        <v>0</v>
      </c>
      <c r="H9" s="4">
        <v>0</v>
      </c>
      <c r="I9" s="4">
        <v>0</v>
      </c>
      <c r="J9" s="4">
        <v>0</v>
      </c>
      <c r="K9" s="4">
        <v>0</v>
      </c>
      <c r="L9" s="4">
        <v>0</v>
      </c>
      <c r="M9" s="4">
        <v>0</v>
      </c>
      <c r="N9" s="4">
        <v>0</v>
      </c>
      <c r="O9" s="4">
        <v>0</v>
      </c>
      <c r="P9" s="4">
        <v>0</v>
      </c>
      <c r="Q9" s="4">
        <v>0</v>
      </c>
      <c r="R9" s="4">
        <v>0</v>
      </c>
      <c r="S9" s="4">
        <v>0</v>
      </c>
      <c r="T9" s="4">
        <v>0</v>
      </c>
      <c r="U9" s="4">
        <v>0</v>
      </c>
      <c r="V9" s="4">
        <v>4</v>
      </c>
      <c r="W9" s="4">
        <v>0</v>
      </c>
      <c r="X9" s="4">
        <v>6</v>
      </c>
      <c r="Y9" s="4">
        <v>1</v>
      </c>
      <c r="Z9" s="4">
        <v>6</v>
      </c>
      <c r="AA9" s="4">
        <v>0</v>
      </c>
      <c r="AB9" s="4">
        <v>5</v>
      </c>
      <c r="AC9" s="4">
        <v>0</v>
      </c>
      <c r="AD9" s="4">
        <v>0</v>
      </c>
      <c r="AE9" s="4">
        <v>0</v>
      </c>
      <c r="AF9" s="4">
        <v>7</v>
      </c>
      <c r="AG9" s="4">
        <v>0</v>
      </c>
      <c r="AH9" s="4">
        <v>12</v>
      </c>
      <c r="AI9" s="4">
        <v>0</v>
      </c>
      <c r="AJ9" s="17">
        <v>255</v>
      </c>
      <c r="AK9" s="17">
        <v>4</v>
      </c>
      <c r="AL9" s="16">
        <v>1686</v>
      </c>
      <c r="AM9" s="16">
        <v>51</v>
      </c>
      <c r="AN9" s="20">
        <v>1431</v>
      </c>
      <c r="AO9" s="16">
        <v>47</v>
      </c>
      <c r="AP9" s="16">
        <v>3.3</v>
      </c>
    </row>
    <row r="10" spans="1:42" x14ac:dyDescent="0.25">
      <c r="A10" s="12" t="s">
        <v>83</v>
      </c>
      <c r="B10" s="62">
        <v>0</v>
      </c>
      <c r="C10" s="14">
        <v>0</v>
      </c>
      <c r="D10" s="14">
        <v>0</v>
      </c>
      <c r="E10" s="14">
        <v>0</v>
      </c>
      <c r="F10" s="14">
        <v>0</v>
      </c>
      <c r="G10" s="14">
        <v>0</v>
      </c>
      <c r="H10" s="4">
        <v>0</v>
      </c>
      <c r="I10" s="4">
        <v>0</v>
      </c>
      <c r="J10" s="4">
        <v>0</v>
      </c>
      <c r="K10" s="4">
        <v>0</v>
      </c>
      <c r="L10" s="4">
        <v>0</v>
      </c>
      <c r="M10" s="4">
        <v>0</v>
      </c>
      <c r="N10" s="4">
        <v>0</v>
      </c>
      <c r="O10" s="4">
        <v>0</v>
      </c>
      <c r="P10" s="4">
        <v>0</v>
      </c>
      <c r="Q10" s="4">
        <v>0</v>
      </c>
      <c r="R10" s="4">
        <v>0</v>
      </c>
      <c r="S10" s="4">
        <v>0</v>
      </c>
      <c r="T10" s="4">
        <v>0</v>
      </c>
      <c r="U10" s="4">
        <v>0</v>
      </c>
      <c r="V10" s="4">
        <v>0</v>
      </c>
      <c r="W10" s="4">
        <v>0</v>
      </c>
      <c r="X10" s="4">
        <v>0</v>
      </c>
      <c r="Y10" s="4">
        <v>0</v>
      </c>
      <c r="Z10" s="4">
        <v>0</v>
      </c>
      <c r="AA10" s="4">
        <v>0</v>
      </c>
      <c r="AB10" s="4">
        <v>0</v>
      </c>
      <c r="AC10" s="4">
        <v>0</v>
      </c>
      <c r="AD10" s="4">
        <v>0</v>
      </c>
      <c r="AE10" s="4">
        <v>0</v>
      </c>
      <c r="AF10" s="4">
        <v>0</v>
      </c>
      <c r="AG10" s="4">
        <v>0</v>
      </c>
      <c r="AH10" s="4">
        <v>0</v>
      </c>
      <c r="AI10" s="4">
        <v>0</v>
      </c>
      <c r="AJ10" s="17">
        <v>0</v>
      </c>
      <c r="AK10" s="17">
        <v>0</v>
      </c>
      <c r="AL10" s="146">
        <v>391</v>
      </c>
      <c r="AM10" s="16">
        <v>14</v>
      </c>
      <c r="AN10" s="20">
        <v>391</v>
      </c>
      <c r="AO10" s="16">
        <v>14</v>
      </c>
      <c r="AP10" s="16">
        <v>3.6</v>
      </c>
    </row>
    <row r="11" spans="1:42" x14ac:dyDescent="0.25">
      <c r="A11" s="12" t="s">
        <v>84</v>
      </c>
      <c r="B11" s="61">
        <v>0</v>
      </c>
      <c r="C11" s="4">
        <v>0</v>
      </c>
      <c r="D11" s="4">
        <v>0</v>
      </c>
      <c r="E11" s="4">
        <v>0</v>
      </c>
      <c r="F11" s="4">
        <v>0</v>
      </c>
      <c r="G11" s="4">
        <v>0</v>
      </c>
      <c r="H11" s="4">
        <v>0</v>
      </c>
      <c r="I11" s="4">
        <v>0</v>
      </c>
      <c r="J11" s="4">
        <v>0</v>
      </c>
      <c r="K11" s="4">
        <v>0</v>
      </c>
      <c r="L11" s="4">
        <v>0</v>
      </c>
      <c r="M11" s="4">
        <v>0</v>
      </c>
      <c r="N11" s="4">
        <v>0</v>
      </c>
      <c r="O11" s="4">
        <v>0</v>
      </c>
      <c r="P11" s="4">
        <v>0</v>
      </c>
      <c r="Q11" s="4">
        <v>0</v>
      </c>
      <c r="R11" s="4">
        <v>0</v>
      </c>
      <c r="S11" s="4">
        <v>0</v>
      </c>
      <c r="T11" s="4">
        <v>0</v>
      </c>
      <c r="U11" s="4">
        <v>0</v>
      </c>
      <c r="V11" s="4">
        <v>0</v>
      </c>
      <c r="W11" s="4">
        <v>0</v>
      </c>
      <c r="X11" s="4">
        <v>0</v>
      </c>
      <c r="Y11" s="4">
        <v>0</v>
      </c>
      <c r="Z11" s="4">
        <v>0</v>
      </c>
      <c r="AA11" s="4">
        <v>0</v>
      </c>
      <c r="AB11" s="4">
        <v>0</v>
      </c>
      <c r="AC11" s="4">
        <v>0</v>
      </c>
      <c r="AD11" s="4">
        <v>0</v>
      </c>
      <c r="AE11" s="4">
        <v>0</v>
      </c>
      <c r="AF11" s="4">
        <v>0</v>
      </c>
      <c r="AG11" s="4">
        <v>0</v>
      </c>
      <c r="AH11" s="4">
        <v>0</v>
      </c>
      <c r="AI11" s="4">
        <v>0</v>
      </c>
      <c r="AJ11" s="17">
        <v>0</v>
      </c>
      <c r="AK11" s="17">
        <v>0</v>
      </c>
      <c r="AL11" s="16">
        <v>2311</v>
      </c>
      <c r="AM11" s="16">
        <v>39</v>
      </c>
      <c r="AN11" s="20">
        <v>2311</v>
      </c>
      <c r="AO11" s="20">
        <v>39</v>
      </c>
      <c r="AP11" s="16">
        <v>1.7</v>
      </c>
    </row>
    <row r="12" spans="1:42" x14ac:dyDescent="0.25">
      <c r="A12" s="12" t="s">
        <v>85</v>
      </c>
      <c r="B12" s="62">
        <v>0</v>
      </c>
      <c r="C12" s="14">
        <v>0</v>
      </c>
      <c r="D12" s="14">
        <v>0</v>
      </c>
      <c r="E12" s="14">
        <v>0</v>
      </c>
      <c r="F12" s="14">
        <v>0</v>
      </c>
      <c r="G12" s="14">
        <v>0</v>
      </c>
      <c r="H12" s="4">
        <v>0</v>
      </c>
      <c r="I12" s="4">
        <v>0</v>
      </c>
      <c r="J12" s="4">
        <v>0</v>
      </c>
      <c r="K12" s="4">
        <v>0</v>
      </c>
      <c r="L12" s="4">
        <v>0</v>
      </c>
      <c r="M12" s="4">
        <v>0</v>
      </c>
      <c r="N12" s="4">
        <v>0</v>
      </c>
      <c r="O12" s="4">
        <v>0</v>
      </c>
      <c r="P12" s="4">
        <v>0</v>
      </c>
      <c r="Q12" s="4">
        <v>0</v>
      </c>
      <c r="R12" s="4">
        <v>0</v>
      </c>
      <c r="S12" s="4">
        <v>0</v>
      </c>
      <c r="T12" s="4">
        <v>0</v>
      </c>
      <c r="U12" s="4">
        <v>0</v>
      </c>
      <c r="V12" s="4">
        <v>0</v>
      </c>
      <c r="W12" s="4">
        <v>0</v>
      </c>
      <c r="X12" s="4">
        <v>0</v>
      </c>
      <c r="Y12" s="4">
        <v>0</v>
      </c>
      <c r="Z12" s="4">
        <v>0</v>
      </c>
      <c r="AA12" s="4">
        <v>0</v>
      </c>
      <c r="AB12" s="4">
        <v>0</v>
      </c>
      <c r="AC12" s="4">
        <v>0</v>
      </c>
      <c r="AD12" s="4">
        <v>0</v>
      </c>
      <c r="AE12" s="4">
        <v>0</v>
      </c>
      <c r="AF12" s="4">
        <v>0</v>
      </c>
      <c r="AG12" s="4">
        <v>0</v>
      </c>
      <c r="AH12" s="4">
        <v>0</v>
      </c>
      <c r="AI12" s="4">
        <v>0</v>
      </c>
      <c r="AJ12" s="17">
        <v>0</v>
      </c>
      <c r="AK12" s="17">
        <v>0</v>
      </c>
      <c r="AL12" s="16">
        <v>1315</v>
      </c>
      <c r="AM12" s="16">
        <v>11</v>
      </c>
      <c r="AN12" s="20">
        <v>1315</v>
      </c>
      <c r="AO12" s="16">
        <v>11</v>
      </c>
      <c r="AP12" s="16">
        <v>0.8</v>
      </c>
    </row>
    <row r="13" spans="1:42" x14ac:dyDescent="0.25">
      <c r="A13" s="12" t="s">
        <v>86</v>
      </c>
      <c r="B13" s="61">
        <v>0</v>
      </c>
      <c r="C13" s="4">
        <v>0</v>
      </c>
      <c r="D13" s="4">
        <v>0</v>
      </c>
      <c r="E13" s="4">
        <v>0</v>
      </c>
      <c r="F13" s="4">
        <v>0</v>
      </c>
      <c r="G13" s="4">
        <v>0</v>
      </c>
      <c r="H13" s="4">
        <v>0</v>
      </c>
      <c r="I13" s="4">
        <v>0</v>
      </c>
      <c r="J13" s="4">
        <v>0</v>
      </c>
      <c r="K13" s="4">
        <v>0</v>
      </c>
      <c r="L13" s="4">
        <v>0</v>
      </c>
      <c r="M13" s="4">
        <v>0</v>
      </c>
      <c r="N13" s="4">
        <v>0</v>
      </c>
      <c r="O13" s="4">
        <v>0</v>
      </c>
      <c r="P13" s="4">
        <v>0</v>
      </c>
      <c r="Q13" s="4">
        <v>0</v>
      </c>
      <c r="R13" s="4">
        <v>0</v>
      </c>
      <c r="S13" s="4">
        <v>0</v>
      </c>
      <c r="T13" s="4">
        <v>0</v>
      </c>
      <c r="U13" s="4">
        <v>0</v>
      </c>
      <c r="V13" s="4">
        <v>0</v>
      </c>
      <c r="W13" s="4">
        <v>0</v>
      </c>
      <c r="X13" s="4">
        <v>0</v>
      </c>
      <c r="Y13" s="4">
        <v>0</v>
      </c>
      <c r="Z13" s="4">
        <v>0</v>
      </c>
      <c r="AA13" s="4">
        <v>0</v>
      </c>
      <c r="AB13" s="4">
        <v>0</v>
      </c>
      <c r="AC13" s="4">
        <v>0</v>
      </c>
      <c r="AD13" s="4">
        <v>0</v>
      </c>
      <c r="AE13" s="4">
        <v>0</v>
      </c>
      <c r="AF13" s="4">
        <v>0</v>
      </c>
      <c r="AG13" s="4">
        <v>0</v>
      </c>
      <c r="AH13" s="4">
        <v>0</v>
      </c>
      <c r="AI13" s="4">
        <v>0</v>
      </c>
      <c r="AJ13" s="17">
        <v>108</v>
      </c>
      <c r="AK13" s="17">
        <v>0</v>
      </c>
      <c r="AL13" s="16">
        <v>2427</v>
      </c>
      <c r="AM13" s="16">
        <v>54</v>
      </c>
      <c r="AN13" s="20">
        <v>2319</v>
      </c>
      <c r="AO13" s="16">
        <v>54</v>
      </c>
      <c r="AP13" s="16">
        <v>2.2999999999999998</v>
      </c>
    </row>
    <row r="14" spans="1:42" x14ac:dyDescent="0.25">
      <c r="A14" s="12" t="s">
        <v>87</v>
      </c>
      <c r="B14" s="62">
        <v>0</v>
      </c>
      <c r="C14" s="14">
        <v>0</v>
      </c>
      <c r="D14" s="14">
        <v>0</v>
      </c>
      <c r="E14" s="14">
        <v>0</v>
      </c>
      <c r="F14" s="14">
        <v>0</v>
      </c>
      <c r="G14" s="14">
        <v>0</v>
      </c>
      <c r="H14" s="4">
        <v>0</v>
      </c>
      <c r="I14" s="4">
        <v>0</v>
      </c>
      <c r="J14" s="4">
        <v>0</v>
      </c>
      <c r="K14" s="4">
        <v>0</v>
      </c>
      <c r="L14" s="4">
        <v>0</v>
      </c>
      <c r="M14" s="4">
        <v>0</v>
      </c>
      <c r="N14" s="4">
        <v>0</v>
      </c>
      <c r="O14" s="4">
        <v>0</v>
      </c>
      <c r="P14" s="4">
        <v>0</v>
      </c>
      <c r="Q14" s="4">
        <v>0</v>
      </c>
      <c r="R14" s="4">
        <v>0</v>
      </c>
      <c r="S14" s="4">
        <v>0</v>
      </c>
      <c r="T14" s="4">
        <v>0</v>
      </c>
      <c r="U14" s="4">
        <v>0</v>
      </c>
      <c r="V14" s="4">
        <v>0</v>
      </c>
      <c r="W14" s="4">
        <v>0</v>
      </c>
      <c r="X14" s="4">
        <v>0</v>
      </c>
      <c r="Y14" s="4">
        <v>0</v>
      </c>
      <c r="Z14" s="4">
        <v>0</v>
      </c>
      <c r="AA14" s="4">
        <v>0</v>
      </c>
      <c r="AB14" s="4">
        <v>0</v>
      </c>
      <c r="AC14" s="4">
        <v>0</v>
      </c>
      <c r="AD14" s="4">
        <v>0</v>
      </c>
      <c r="AE14" s="4">
        <v>0</v>
      </c>
      <c r="AF14" s="4">
        <v>0</v>
      </c>
      <c r="AG14" s="4">
        <v>0</v>
      </c>
      <c r="AH14" s="4">
        <v>0</v>
      </c>
      <c r="AI14" s="4">
        <v>0</v>
      </c>
      <c r="AJ14" s="17">
        <v>0</v>
      </c>
      <c r="AK14" s="17">
        <v>0</v>
      </c>
      <c r="AL14" s="16">
        <v>109</v>
      </c>
      <c r="AM14" s="16">
        <v>4</v>
      </c>
      <c r="AN14" s="20">
        <v>109</v>
      </c>
      <c r="AO14" s="16">
        <v>4</v>
      </c>
      <c r="AP14" s="16">
        <v>3.7</v>
      </c>
    </row>
    <row r="15" spans="1:42" x14ac:dyDescent="0.25">
      <c r="A15" s="12" t="s">
        <v>88</v>
      </c>
      <c r="B15" s="61">
        <v>0</v>
      </c>
      <c r="C15" s="4">
        <v>0</v>
      </c>
      <c r="D15" s="4">
        <v>0</v>
      </c>
      <c r="E15" s="4">
        <v>0</v>
      </c>
      <c r="F15" s="4">
        <v>0</v>
      </c>
      <c r="G15" s="4">
        <v>0</v>
      </c>
      <c r="H15" s="4">
        <v>0</v>
      </c>
      <c r="I15" s="4">
        <v>0</v>
      </c>
      <c r="J15" s="4">
        <v>0</v>
      </c>
      <c r="K15" s="4">
        <v>0</v>
      </c>
      <c r="L15" s="4">
        <v>0</v>
      </c>
      <c r="M15" s="4">
        <v>0</v>
      </c>
      <c r="N15" s="4">
        <v>0</v>
      </c>
      <c r="O15" s="4">
        <v>0</v>
      </c>
      <c r="P15" s="4">
        <v>0</v>
      </c>
      <c r="Q15" s="4">
        <v>0</v>
      </c>
      <c r="R15" s="4">
        <v>0</v>
      </c>
      <c r="S15" s="4">
        <v>0</v>
      </c>
      <c r="T15" s="4">
        <v>0</v>
      </c>
      <c r="U15" s="4">
        <v>0</v>
      </c>
      <c r="V15" s="4">
        <v>0</v>
      </c>
      <c r="W15" s="4">
        <v>0</v>
      </c>
      <c r="X15" s="4">
        <v>0</v>
      </c>
      <c r="Y15" s="4">
        <v>0</v>
      </c>
      <c r="Z15" s="4">
        <v>0</v>
      </c>
      <c r="AA15" s="4">
        <v>0</v>
      </c>
      <c r="AB15" s="4">
        <v>0</v>
      </c>
      <c r="AC15" s="4">
        <v>0</v>
      </c>
      <c r="AD15" s="4">
        <v>0</v>
      </c>
      <c r="AE15" s="4">
        <v>0</v>
      </c>
      <c r="AF15" s="4">
        <v>0</v>
      </c>
      <c r="AG15" s="4">
        <v>0</v>
      </c>
      <c r="AH15" s="4">
        <v>0</v>
      </c>
      <c r="AI15" s="4">
        <v>0</v>
      </c>
      <c r="AJ15" s="17">
        <v>7</v>
      </c>
      <c r="AK15" s="17">
        <v>1</v>
      </c>
      <c r="AL15" s="16">
        <v>61</v>
      </c>
      <c r="AM15" s="16">
        <v>2</v>
      </c>
      <c r="AN15" s="20">
        <v>54</v>
      </c>
      <c r="AO15" s="16">
        <v>1</v>
      </c>
      <c r="AP15" s="16">
        <v>1.9</v>
      </c>
    </row>
    <row r="16" spans="1:42" x14ac:dyDescent="0.25">
      <c r="A16" s="12" t="s">
        <v>186</v>
      </c>
      <c r="B16" s="62">
        <v>0</v>
      </c>
      <c r="C16" s="14">
        <v>0</v>
      </c>
      <c r="D16" s="14">
        <v>0</v>
      </c>
      <c r="E16" s="14">
        <v>0</v>
      </c>
      <c r="F16" s="14">
        <v>0</v>
      </c>
      <c r="G16" s="14">
        <v>0</v>
      </c>
      <c r="H16" s="4">
        <v>0</v>
      </c>
      <c r="I16" s="4">
        <v>0</v>
      </c>
      <c r="J16" s="4">
        <v>0</v>
      </c>
      <c r="K16" s="4">
        <v>0</v>
      </c>
      <c r="L16" s="4">
        <v>0</v>
      </c>
      <c r="M16" s="4">
        <v>0</v>
      </c>
      <c r="N16" s="4">
        <v>0</v>
      </c>
      <c r="O16" s="4">
        <v>0</v>
      </c>
      <c r="P16" s="4">
        <v>0</v>
      </c>
      <c r="Q16" s="4">
        <v>0</v>
      </c>
      <c r="R16" s="4">
        <v>0</v>
      </c>
      <c r="S16" s="4">
        <v>0</v>
      </c>
      <c r="T16" s="4">
        <v>0</v>
      </c>
      <c r="U16" s="4">
        <v>0</v>
      </c>
      <c r="V16" s="4">
        <v>0</v>
      </c>
      <c r="W16" s="4">
        <v>0</v>
      </c>
      <c r="X16" s="4">
        <v>0</v>
      </c>
      <c r="Y16" s="4">
        <v>0</v>
      </c>
      <c r="Z16" s="4">
        <v>0</v>
      </c>
      <c r="AA16" s="4">
        <v>0</v>
      </c>
      <c r="AB16" s="4">
        <v>0</v>
      </c>
      <c r="AC16" s="4">
        <v>0</v>
      </c>
      <c r="AD16" s="4">
        <v>0</v>
      </c>
      <c r="AE16" s="4">
        <v>0</v>
      </c>
      <c r="AF16" s="4">
        <v>0</v>
      </c>
      <c r="AG16" s="4">
        <v>0</v>
      </c>
      <c r="AH16" s="4">
        <v>0</v>
      </c>
      <c r="AI16" s="4">
        <v>0</v>
      </c>
      <c r="AJ16" s="17">
        <v>52</v>
      </c>
      <c r="AK16" s="17">
        <v>0</v>
      </c>
      <c r="AL16" s="16">
        <v>1354</v>
      </c>
      <c r="AM16" s="16">
        <v>24</v>
      </c>
      <c r="AN16" s="20">
        <v>1302</v>
      </c>
      <c r="AO16" s="16">
        <v>24</v>
      </c>
      <c r="AP16" s="16">
        <v>1.8</v>
      </c>
    </row>
    <row r="17" spans="1:42" s="48" customFormat="1" x14ac:dyDescent="0.25">
      <c r="A17" s="60" t="s">
        <v>89</v>
      </c>
      <c r="B17" s="61">
        <v>0</v>
      </c>
      <c r="C17" s="4">
        <v>0</v>
      </c>
      <c r="D17" s="4">
        <v>0</v>
      </c>
      <c r="E17" s="4">
        <v>0</v>
      </c>
      <c r="F17" s="4">
        <v>0</v>
      </c>
      <c r="G17" s="4">
        <v>0</v>
      </c>
      <c r="H17" s="4">
        <v>31</v>
      </c>
      <c r="I17" s="4">
        <v>0</v>
      </c>
      <c r="J17" s="4">
        <v>49</v>
      </c>
      <c r="K17" s="4">
        <v>1</v>
      </c>
      <c r="L17" s="4">
        <v>34</v>
      </c>
      <c r="M17" s="4">
        <v>1</v>
      </c>
      <c r="N17" s="4">
        <v>2</v>
      </c>
      <c r="O17" s="4">
        <v>0</v>
      </c>
      <c r="P17" s="4">
        <v>0</v>
      </c>
      <c r="Q17" s="4">
        <v>0</v>
      </c>
      <c r="R17" s="4">
        <v>5</v>
      </c>
      <c r="S17" s="4">
        <v>0</v>
      </c>
      <c r="T17" s="4">
        <v>1</v>
      </c>
      <c r="U17" s="4">
        <v>1</v>
      </c>
      <c r="V17" s="4">
        <v>0</v>
      </c>
      <c r="W17" s="4">
        <v>0</v>
      </c>
      <c r="X17" s="149">
        <v>0</v>
      </c>
      <c r="Y17" s="4">
        <v>0</v>
      </c>
      <c r="Z17" s="4">
        <v>0</v>
      </c>
      <c r="AA17" s="4">
        <v>0</v>
      </c>
      <c r="AB17" s="4">
        <v>0</v>
      </c>
      <c r="AC17" s="4">
        <v>0</v>
      </c>
      <c r="AD17" s="4">
        <v>0</v>
      </c>
      <c r="AE17" s="4">
        <v>0</v>
      </c>
      <c r="AF17" s="4">
        <v>5</v>
      </c>
      <c r="AG17" s="4">
        <v>0</v>
      </c>
      <c r="AH17" s="4">
        <v>1</v>
      </c>
      <c r="AI17" s="4">
        <v>0</v>
      </c>
      <c r="AJ17" s="17">
        <v>156</v>
      </c>
      <c r="AK17" s="17">
        <v>3</v>
      </c>
      <c r="AL17" s="17">
        <v>1773</v>
      </c>
      <c r="AM17" s="17">
        <v>20</v>
      </c>
      <c r="AN17" s="155">
        <v>1617</v>
      </c>
      <c r="AO17" s="17">
        <v>17</v>
      </c>
      <c r="AP17" s="17">
        <v>1.1000000000000001</v>
      </c>
    </row>
    <row r="18" spans="1:42" x14ac:dyDescent="0.25">
      <c r="A18" s="12" t="s">
        <v>90</v>
      </c>
      <c r="B18" s="62">
        <v>0</v>
      </c>
      <c r="C18" s="14">
        <v>0</v>
      </c>
      <c r="D18" s="14">
        <v>0</v>
      </c>
      <c r="E18" s="14">
        <v>0</v>
      </c>
      <c r="F18" s="14">
        <v>0</v>
      </c>
      <c r="G18" s="14">
        <v>0</v>
      </c>
      <c r="H18" s="4">
        <v>0</v>
      </c>
      <c r="I18" s="4">
        <v>0</v>
      </c>
      <c r="J18" s="4">
        <v>0</v>
      </c>
      <c r="K18" s="4">
        <v>0</v>
      </c>
      <c r="L18" s="4">
        <v>0</v>
      </c>
      <c r="M18" s="4">
        <v>0</v>
      </c>
      <c r="N18" s="4">
        <v>0</v>
      </c>
      <c r="O18" s="4">
        <v>0</v>
      </c>
      <c r="P18" s="4">
        <v>0</v>
      </c>
      <c r="Q18" s="4">
        <v>0</v>
      </c>
      <c r="R18" s="4">
        <v>0</v>
      </c>
      <c r="S18" s="4">
        <v>0</v>
      </c>
      <c r="T18" s="4">
        <v>0</v>
      </c>
      <c r="U18" s="4">
        <v>0</v>
      </c>
      <c r="V18" s="4">
        <v>0</v>
      </c>
      <c r="W18" s="4">
        <v>0</v>
      </c>
      <c r="X18" s="4">
        <v>0</v>
      </c>
      <c r="Y18" s="4">
        <v>0</v>
      </c>
      <c r="Z18" s="4">
        <v>0</v>
      </c>
      <c r="AA18" s="4">
        <v>0</v>
      </c>
      <c r="AB18" s="4">
        <v>0</v>
      </c>
      <c r="AC18" s="4">
        <v>0</v>
      </c>
      <c r="AD18" s="4">
        <v>0</v>
      </c>
      <c r="AE18" s="4">
        <v>0</v>
      </c>
      <c r="AF18" s="4">
        <v>0</v>
      </c>
      <c r="AG18" s="4">
        <v>0</v>
      </c>
      <c r="AH18" s="4">
        <v>0</v>
      </c>
      <c r="AI18" s="4">
        <v>0</v>
      </c>
      <c r="AJ18" s="17">
        <v>0</v>
      </c>
      <c r="AK18" s="17">
        <v>0</v>
      </c>
      <c r="AL18" s="16">
        <v>218</v>
      </c>
      <c r="AM18" s="16">
        <v>11</v>
      </c>
      <c r="AN18" s="20">
        <v>218</v>
      </c>
      <c r="AO18" s="16">
        <v>11</v>
      </c>
      <c r="AP18" s="16">
        <v>5</v>
      </c>
    </row>
    <row r="19" spans="1:42" x14ac:dyDescent="0.25">
      <c r="A19" s="12" t="s">
        <v>91</v>
      </c>
      <c r="B19" s="61">
        <v>0</v>
      </c>
      <c r="C19" s="4">
        <v>0</v>
      </c>
      <c r="D19" s="4">
        <v>0</v>
      </c>
      <c r="E19" s="4">
        <v>0</v>
      </c>
      <c r="F19" s="4">
        <v>0</v>
      </c>
      <c r="G19" s="4">
        <v>0</v>
      </c>
      <c r="H19" s="4">
        <v>0</v>
      </c>
      <c r="I19" s="4">
        <v>0</v>
      </c>
      <c r="J19" s="4">
        <v>0</v>
      </c>
      <c r="K19" s="4">
        <v>0</v>
      </c>
      <c r="L19" s="4">
        <v>0</v>
      </c>
      <c r="M19" s="4">
        <v>0</v>
      </c>
      <c r="N19" s="4">
        <v>0</v>
      </c>
      <c r="O19" s="4">
        <v>0</v>
      </c>
      <c r="P19" s="4">
        <v>0</v>
      </c>
      <c r="Q19" s="4">
        <v>0</v>
      </c>
      <c r="R19" s="4">
        <v>0</v>
      </c>
      <c r="S19" s="4">
        <v>0</v>
      </c>
      <c r="T19" s="4">
        <v>0</v>
      </c>
      <c r="U19" s="4">
        <v>0</v>
      </c>
      <c r="V19" s="4">
        <v>0</v>
      </c>
      <c r="W19" s="4">
        <v>0</v>
      </c>
      <c r="X19" s="4">
        <v>0</v>
      </c>
      <c r="Y19" s="4">
        <v>0</v>
      </c>
      <c r="Z19" s="4">
        <v>0</v>
      </c>
      <c r="AA19" s="4">
        <v>0</v>
      </c>
      <c r="AB19" s="4">
        <v>0</v>
      </c>
      <c r="AC19" s="4">
        <v>0</v>
      </c>
      <c r="AD19" s="4">
        <v>0</v>
      </c>
      <c r="AE19" s="4">
        <v>0</v>
      </c>
      <c r="AF19" s="4">
        <v>1</v>
      </c>
      <c r="AG19" s="4">
        <v>1</v>
      </c>
      <c r="AH19" s="4">
        <v>15</v>
      </c>
      <c r="AI19" s="4">
        <v>0</v>
      </c>
      <c r="AJ19" s="17">
        <v>62</v>
      </c>
      <c r="AK19" s="17">
        <v>2</v>
      </c>
      <c r="AL19" s="16">
        <v>167</v>
      </c>
      <c r="AM19" s="16">
        <v>6</v>
      </c>
      <c r="AN19" s="20">
        <v>105</v>
      </c>
      <c r="AO19" s="16">
        <v>4</v>
      </c>
      <c r="AP19" s="16">
        <v>3.8</v>
      </c>
    </row>
    <row r="20" spans="1:42" x14ac:dyDescent="0.25">
      <c r="A20" s="12" t="s">
        <v>92</v>
      </c>
      <c r="B20" s="62">
        <v>0</v>
      </c>
      <c r="C20" s="14">
        <v>0</v>
      </c>
      <c r="D20" s="14">
        <v>0</v>
      </c>
      <c r="E20" s="14">
        <v>0</v>
      </c>
      <c r="F20" s="14">
        <v>0</v>
      </c>
      <c r="G20" s="14">
        <v>0</v>
      </c>
      <c r="H20" s="4">
        <v>0</v>
      </c>
      <c r="I20" s="4">
        <v>0</v>
      </c>
      <c r="J20" s="4">
        <v>0</v>
      </c>
      <c r="K20" s="4">
        <v>0</v>
      </c>
      <c r="L20" s="4">
        <v>0</v>
      </c>
      <c r="M20" s="4">
        <v>0</v>
      </c>
      <c r="N20" s="4">
        <v>0</v>
      </c>
      <c r="O20" s="4">
        <v>0</v>
      </c>
      <c r="P20" s="4">
        <v>0</v>
      </c>
      <c r="Q20" s="4">
        <v>0</v>
      </c>
      <c r="R20" s="4">
        <v>0</v>
      </c>
      <c r="S20" s="4">
        <v>0</v>
      </c>
      <c r="T20" s="4">
        <v>0</v>
      </c>
      <c r="U20" s="4">
        <v>0</v>
      </c>
      <c r="V20" s="4">
        <v>0</v>
      </c>
      <c r="W20" s="4">
        <v>0</v>
      </c>
      <c r="X20" s="4">
        <v>0</v>
      </c>
      <c r="Y20" s="4">
        <v>0</v>
      </c>
      <c r="Z20" s="4">
        <v>0</v>
      </c>
      <c r="AA20" s="4">
        <v>0</v>
      </c>
      <c r="AB20" s="4">
        <v>5</v>
      </c>
      <c r="AC20" s="4">
        <v>0</v>
      </c>
      <c r="AD20" s="4">
        <v>0</v>
      </c>
      <c r="AE20" s="4">
        <v>0</v>
      </c>
      <c r="AF20" s="4">
        <v>8</v>
      </c>
      <c r="AG20" s="4">
        <v>1</v>
      </c>
      <c r="AH20" s="4">
        <v>0</v>
      </c>
      <c r="AI20" s="4">
        <v>0</v>
      </c>
      <c r="AJ20" s="17">
        <v>13</v>
      </c>
      <c r="AK20" s="17">
        <v>1</v>
      </c>
      <c r="AL20" s="16">
        <v>968</v>
      </c>
      <c r="AM20" s="147">
        <v>7</v>
      </c>
      <c r="AN20" s="20">
        <v>955</v>
      </c>
      <c r="AO20" s="16">
        <v>6</v>
      </c>
      <c r="AP20" s="16">
        <v>0.6</v>
      </c>
    </row>
    <row r="21" spans="1:42" x14ac:dyDescent="0.25">
      <c r="A21" s="12" t="s">
        <v>93</v>
      </c>
      <c r="B21" s="61">
        <v>0</v>
      </c>
      <c r="C21" s="4">
        <v>0</v>
      </c>
      <c r="D21" s="4">
        <v>0</v>
      </c>
      <c r="E21" s="4">
        <v>0</v>
      </c>
      <c r="F21" s="4">
        <v>0</v>
      </c>
      <c r="G21" s="4">
        <v>0</v>
      </c>
      <c r="H21" s="4">
        <v>0</v>
      </c>
      <c r="I21" s="4">
        <v>0</v>
      </c>
      <c r="J21" s="4">
        <v>0</v>
      </c>
      <c r="K21" s="4">
        <v>0</v>
      </c>
      <c r="L21" s="4">
        <v>0</v>
      </c>
      <c r="M21" s="4">
        <v>0</v>
      </c>
      <c r="N21" s="4">
        <v>0</v>
      </c>
      <c r="O21" s="4">
        <v>0</v>
      </c>
      <c r="P21" s="4">
        <v>0</v>
      </c>
      <c r="Q21" s="4">
        <v>0</v>
      </c>
      <c r="R21" s="4">
        <v>0</v>
      </c>
      <c r="S21" s="4">
        <v>0</v>
      </c>
      <c r="T21" s="4">
        <v>0</v>
      </c>
      <c r="U21" s="4">
        <v>0</v>
      </c>
      <c r="V21" s="4">
        <v>0</v>
      </c>
      <c r="W21" s="4">
        <v>0</v>
      </c>
      <c r="X21" s="4">
        <v>0</v>
      </c>
      <c r="Y21" s="4">
        <v>0</v>
      </c>
      <c r="Z21" s="4">
        <v>0</v>
      </c>
      <c r="AA21" s="4">
        <v>0</v>
      </c>
      <c r="AB21" s="4">
        <v>0</v>
      </c>
      <c r="AC21" s="4">
        <v>0</v>
      </c>
      <c r="AD21" s="4">
        <v>0</v>
      </c>
      <c r="AE21" s="4">
        <v>0</v>
      </c>
      <c r="AF21" s="4">
        <v>0</v>
      </c>
      <c r="AG21" s="4">
        <v>0</v>
      </c>
      <c r="AH21" s="4">
        <v>0</v>
      </c>
      <c r="AI21" s="4">
        <v>0</v>
      </c>
      <c r="AJ21" s="17">
        <v>0</v>
      </c>
      <c r="AK21" s="17">
        <v>0</v>
      </c>
      <c r="AL21" s="16">
        <v>191</v>
      </c>
      <c r="AM21" s="16">
        <v>5</v>
      </c>
      <c r="AN21" s="20">
        <v>191</v>
      </c>
      <c r="AO21" s="16">
        <v>5</v>
      </c>
      <c r="AP21" s="16">
        <v>2.6</v>
      </c>
    </row>
    <row r="22" spans="1:42" x14ac:dyDescent="0.25">
      <c r="A22" s="60" t="s">
        <v>94</v>
      </c>
      <c r="B22" s="62">
        <v>0</v>
      </c>
      <c r="C22" s="14">
        <v>0</v>
      </c>
      <c r="D22" s="14">
        <v>0</v>
      </c>
      <c r="E22" s="14">
        <v>0</v>
      </c>
      <c r="F22" s="14">
        <v>7</v>
      </c>
      <c r="G22" s="14">
        <v>0</v>
      </c>
      <c r="H22" s="14">
        <v>0</v>
      </c>
      <c r="I22" s="14">
        <v>0</v>
      </c>
      <c r="J22" s="14">
        <v>1</v>
      </c>
      <c r="K22" s="14">
        <v>0</v>
      </c>
      <c r="L22" s="14">
        <v>5</v>
      </c>
      <c r="M22" s="14">
        <v>0</v>
      </c>
      <c r="N22" s="14">
        <v>0</v>
      </c>
      <c r="O22" s="14">
        <v>0</v>
      </c>
      <c r="P22" s="14">
        <v>0</v>
      </c>
      <c r="Q22" s="14">
        <v>0</v>
      </c>
      <c r="R22" s="14">
        <v>0</v>
      </c>
      <c r="S22" s="14">
        <v>0</v>
      </c>
      <c r="T22" s="14">
        <v>0</v>
      </c>
      <c r="U22" s="14">
        <v>0</v>
      </c>
      <c r="V22" s="14">
        <v>0</v>
      </c>
      <c r="W22" s="14">
        <v>0</v>
      </c>
      <c r="X22" s="14">
        <v>0</v>
      </c>
      <c r="Y22" s="14">
        <v>0</v>
      </c>
      <c r="Z22" s="14">
        <v>0</v>
      </c>
      <c r="AA22" s="14">
        <v>0</v>
      </c>
      <c r="AB22" s="14">
        <v>0</v>
      </c>
      <c r="AC22" s="14">
        <v>0</v>
      </c>
      <c r="AD22" s="14">
        <v>0</v>
      </c>
      <c r="AE22" s="14">
        <v>0</v>
      </c>
      <c r="AF22" s="14">
        <v>0</v>
      </c>
      <c r="AG22" s="14">
        <v>0</v>
      </c>
      <c r="AH22" s="14">
        <v>13</v>
      </c>
      <c r="AI22" s="14">
        <v>0</v>
      </c>
      <c r="AJ22" s="17">
        <v>153</v>
      </c>
      <c r="AK22" s="17">
        <v>1</v>
      </c>
      <c r="AL22" s="16">
        <v>231</v>
      </c>
      <c r="AM22" s="16">
        <v>1</v>
      </c>
      <c r="AN22" s="16">
        <v>78</v>
      </c>
      <c r="AO22" s="16">
        <v>0</v>
      </c>
      <c r="AP22" s="16">
        <v>0</v>
      </c>
    </row>
    <row r="23" spans="1:42" s="8" customFormat="1" x14ac:dyDescent="0.25">
      <c r="A23" s="60" t="s">
        <v>95</v>
      </c>
      <c r="B23" s="61">
        <v>94</v>
      </c>
      <c r="C23" s="4">
        <v>0</v>
      </c>
      <c r="D23" s="4">
        <v>66</v>
      </c>
      <c r="E23" s="4">
        <v>0</v>
      </c>
      <c r="F23" s="4">
        <v>86</v>
      </c>
      <c r="G23" s="4">
        <v>0</v>
      </c>
      <c r="H23" s="4">
        <v>85</v>
      </c>
      <c r="I23" s="4">
        <v>3</v>
      </c>
      <c r="J23" s="4">
        <v>73</v>
      </c>
      <c r="K23" s="4">
        <v>0</v>
      </c>
      <c r="L23" s="4">
        <v>65</v>
      </c>
      <c r="M23" s="4">
        <v>0</v>
      </c>
      <c r="N23" s="4">
        <v>35</v>
      </c>
      <c r="O23" s="4">
        <v>1</v>
      </c>
      <c r="P23" s="4">
        <v>41</v>
      </c>
      <c r="Q23" s="4">
        <v>1</v>
      </c>
      <c r="R23" s="4">
        <v>32</v>
      </c>
      <c r="S23" s="4">
        <v>0</v>
      </c>
      <c r="T23" s="4">
        <v>18</v>
      </c>
      <c r="U23" s="4">
        <v>0</v>
      </c>
      <c r="V23" s="4">
        <v>23</v>
      </c>
      <c r="W23" s="4">
        <v>0</v>
      </c>
      <c r="X23" s="4">
        <v>28</v>
      </c>
      <c r="Y23" s="4">
        <v>3</v>
      </c>
      <c r="Z23" s="4">
        <v>35</v>
      </c>
      <c r="AA23" s="4">
        <v>2</v>
      </c>
      <c r="AB23" s="4">
        <v>11</v>
      </c>
      <c r="AC23" s="4">
        <v>0</v>
      </c>
      <c r="AD23" s="4">
        <v>11</v>
      </c>
      <c r="AE23" s="4">
        <v>0</v>
      </c>
      <c r="AF23" s="4">
        <v>36</v>
      </c>
      <c r="AG23" s="4">
        <v>1</v>
      </c>
      <c r="AH23" s="4">
        <v>35</v>
      </c>
      <c r="AI23" s="4">
        <v>0</v>
      </c>
      <c r="AJ23" s="17">
        <v>1086</v>
      </c>
      <c r="AK23" s="17">
        <v>19</v>
      </c>
      <c r="AL23" s="47">
        <v>1449</v>
      </c>
      <c r="AM23" s="148">
        <v>29</v>
      </c>
      <c r="AN23" s="49">
        <v>363</v>
      </c>
      <c r="AO23" s="47">
        <v>10</v>
      </c>
      <c r="AP23" s="47">
        <v>2.8</v>
      </c>
    </row>
    <row r="24" spans="1:42" x14ac:dyDescent="0.25">
      <c r="A24" s="12" t="s">
        <v>96</v>
      </c>
      <c r="B24" s="62">
        <v>0</v>
      </c>
      <c r="C24" s="14">
        <v>0</v>
      </c>
      <c r="D24" s="14">
        <v>0</v>
      </c>
      <c r="E24" s="14">
        <v>0</v>
      </c>
      <c r="F24" s="14">
        <v>0</v>
      </c>
      <c r="G24" s="14">
        <v>0</v>
      </c>
      <c r="H24" s="4">
        <v>0</v>
      </c>
      <c r="I24" s="4">
        <v>0</v>
      </c>
      <c r="J24" s="4">
        <v>0</v>
      </c>
      <c r="K24" s="4">
        <v>0</v>
      </c>
      <c r="L24" s="4">
        <v>0</v>
      </c>
      <c r="M24" s="4">
        <v>0</v>
      </c>
      <c r="N24" s="4">
        <v>0</v>
      </c>
      <c r="O24" s="4">
        <v>0</v>
      </c>
      <c r="P24" s="4">
        <v>0</v>
      </c>
      <c r="Q24" s="4">
        <v>0</v>
      </c>
      <c r="R24" s="4">
        <v>0</v>
      </c>
      <c r="S24" s="4">
        <v>0</v>
      </c>
      <c r="T24" s="4">
        <v>0</v>
      </c>
      <c r="U24" s="4">
        <v>0</v>
      </c>
      <c r="V24" s="4">
        <v>0</v>
      </c>
      <c r="W24" s="4">
        <v>0</v>
      </c>
      <c r="X24" s="4">
        <v>0</v>
      </c>
      <c r="Y24" s="4">
        <v>0</v>
      </c>
      <c r="Z24" s="4">
        <v>0</v>
      </c>
      <c r="AA24" s="4">
        <v>0</v>
      </c>
      <c r="AB24" s="4">
        <v>0</v>
      </c>
      <c r="AC24" s="4">
        <v>0</v>
      </c>
      <c r="AD24" s="4">
        <v>0</v>
      </c>
      <c r="AE24" s="4">
        <v>0</v>
      </c>
      <c r="AF24" s="4">
        <v>0</v>
      </c>
      <c r="AG24" s="4">
        <v>0</v>
      </c>
      <c r="AH24" s="4">
        <v>0</v>
      </c>
      <c r="AI24" s="4">
        <v>0</v>
      </c>
      <c r="AJ24" s="17">
        <v>0</v>
      </c>
      <c r="AK24" s="17">
        <v>0</v>
      </c>
      <c r="AL24" s="16">
        <v>364</v>
      </c>
      <c r="AM24" s="16">
        <v>6</v>
      </c>
      <c r="AN24" s="20">
        <v>364</v>
      </c>
      <c r="AO24" s="16">
        <v>6</v>
      </c>
      <c r="AP24" s="16">
        <v>1.6</v>
      </c>
    </row>
    <row r="25" spans="1:42" x14ac:dyDescent="0.25">
      <c r="A25" s="12" t="s">
        <v>97</v>
      </c>
      <c r="B25" s="61"/>
      <c r="C25" s="4"/>
      <c r="D25" s="4"/>
      <c r="E25" s="4"/>
      <c r="F25" s="4"/>
      <c r="G25" s="4"/>
      <c r="H25" s="4">
        <v>0</v>
      </c>
      <c r="I25" s="4">
        <v>0</v>
      </c>
      <c r="J25" s="4">
        <v>0</v>
      </c>
      <c r="K25" s="4">
        <v>0</v>
      </c>
      <c r="L25" s="4">
        <v>0</v>
      </c>
      <c r="M25" s="4">
        <v>0</v>
      </c>
      <c r="N25" s="4">
        <v>0</v>
      </c>
      <c r="O25" s="4">
        <v>0</v>
      </c>
      <c r="P25" s="4">
        <v>0</v>
      </c>
      <c r="Q25" s="4">
        <v>0</v>
      </c>
      <c r="R25" s="4">
        <v>0</v>
      </c>
      <c r="S25" s="4">
        <v>0</v>
      </c>
      <c r="T25" s="4">
        <v>0</v>
      </c>
      <c r="U25" s="4">
        <v>0</v>
      </c>
      <c r="V25" s="4">
        <v>0</v>
      </c>
      <c r="W25" s="4">
        <v>0</v>
      </c>
      <c r="X25" s="4">
        <v>0</v>
      </c>
      <c r="Y25" s="4">
        <v>0</v>
      </c>
      <c r="Z25" s="4">
        <v>0</v>
      </c>
      <c r="AA25" s="4">
        <v>0</v>
      </c>
      <c r="AB25" s="4">
        <v>0</v>
      </c>
      <c r="AC25" s="4">
        <v>0</v>
      </c>
      <c r="AD25" s="4">
        <v>0</v>
      </c>
      <c r="AE25" s="4">
        <v>0</v>
      </c>
      <c r="AF25" s="4">
        <v>0</v>
      </c>
      <c r="AG25" s="4">
        <v>0</v>
      </c>
      <c r="AH25" s="4">
        <v>0</v>
      </c>
      <c r="AI25" s="4">
        <v>0</v>
      </c>
      <c r="AJ25" s="17">
        <v>0</v>
      </c>
      <c r="AK25" s="17">
        <v>0</v>
      </c>
      <c r="AL25" s="16">
        <v>2</v>
      </c>
      <c r="AM25" s="16">
        <v>0</v>
      </c>
      <c r="AN25" s="20">
        <v>2</v>
      </c>
      <c r="AO25" s="16">
        <v>0</v>
      </c>
      <c r="AP25" s="16">
        <v>0</v>
      </c>
    </row>
    <row r="26" spans="1:42" s="8" customFormat="1" x14ac:dyDescent="0.25">
      <c r="A26" s="60" t="s">
        <v>195</v>
      </c>
      <c r="B26" s="61"/>
      <c r="C26" s="4"/>
      <c r="D26" s="4"/>
      <c r="E26" s="4"/>
      <c r="F26" s="4"/>
      <c r="G26" s="4"/>
      <c r="H26" s="4">
        <v>0</v>
      </c>
      <c r="I26" s="4">
        <v>0</v>
      </c>
      <c r="J26" s="4">
        <v>10</v>
      </c>
      <c r="K26" s="4">
        <v>0</v>
      </c>
      <c r="L26" s="4">
        <v>0</v>
      </c>
      <c r="M26" s="4">
        <v>0</v>
      </c>
      <c r="N26" s="4">
        <v>0</v>
      </c>
      <c r="O26" s="4">
        <v>0</v>
      </c>
      <c r="P26" s="4">
        <v>0</v>
      </c>
      <c r="Q26" s="4">
        <v>0</v>
      </c>
      <c r="R26" s="4">
        <v>0</v>
      </c>
      <c r="S26" s="4">
        <v>0</v>
      </c>
      <c r="T26" s="4">
        <v>0</v>
      </c>
      <c r="U26" s="4">
        <v>0</v>
      </c>
      <c r="V26" s="4">
        <v>0</v>
      </c>
      <c r="W26" s="4">
        <v>0</v>
      </c>
      <c r="X26" s="4">
        <v>0</v>
      </c>
      <c r="Y26" s="4">
        <v>0</v>
      </c>
      <c r="Z26" s="4">
        <v>0</v>
      </c>
      <c r="AA26" s="4">
        <v>0</v>
      </c>
      <c r="AB26" s="4">
        <v>0</v>
      </c>
      <c r="AC26" s="4">
        <v>0</v>
      </c>
      <c r="AD26" s="4">
        <v>0</v>
      </c>
      <c r="AE26" s="4">
        <v>0</v>
      </c>
      <c r="AF26" s="4">
        <v>0</v>
      </c>
      <c r="AG26" s="4">
        <v>0</v>
      </c>
      <c r="AH26" s="4">
        <v>0</v>
      </c>
      <c r="AI26" s="4">
        <v>0</v>
      </c>
      <c r="AJ26" s="17">
        <v>10</v>
      </c>
      <c r="AK26" s="17">
        <v>0</v>
      </c>
      <c r="AL26" s="47">
        <v>10</v>
      </c>
      <c r="AM26" s="47">
        <v>0</v>
      </c>
      <c r="AN26" s="49"/>
      <c r="AO26" s="47"/>
      <c r="AP26" s="47"/>
    </row>
    <row r="27" spans="1:42" s="8" customFormat="1" x14ac:dyDescent="0.25">
      <c r="A27" s="12" t="s">
        <v>199</v>
      </c>
      <c r="B27" s="61"/>
      <c r="C27" s="4"/>
      <c r="D27" s="4"/>
      <c r="E27" s="4"/>
      <c r="F27" s="4"/>
      <c r="G27" s="4"/>
      <c r="H27" s="4"/>
      <c r="I27" s="4"/>
      <c r="J27" s="4"/>
      <c r="K27" s="4"/>
      <c r="L27" s="4">
        <v>0</v>
      </c>
      <c r="M27" s="4">
        <v>0</v>
      </c>
      <c r="N27" s="4">
        <v>0</v>
      </c>
      <c r="O27" s="4">
        <v>0</v>
      </c>
      <c r="P27" s="4">
        <v>43</v>
      </c>
      <c r="Q27" s="4">
        <v>0</v>
      </c>
      <c r="R27" s="4">
        <v>71</v>
      </c>
      <c r="S27" s="4">
        <v>0</v>
      </c>
      <c r="T27" s="4">
        <v>101</v>
      </c>
      <c r="U27" s="4">
        <v>0</v>
      </c>
      <c r="V27" s="4">
        <v>75</v>
      </c>
      <c r="W27" s="4">
        <v>1</v>
      </c>
      <c r="X27" s="4">
        <v>110</v>
      </c>
      <c r="Y27" s="4">
        <v>3</v>
      </c>
      <c r="Z27" s="4">
        <v>40</v>
      </c>
      <c r="AA27" s="4">
        <v>0</v>
      </c>
      <c r="AB27" s="4">
        <v>10</v>
      </c>
      <c r="AC27" s="4">
        <v>0</v>
      </c>
      <c r="AD27" s="4">
        <v>14</v>
      </c>
      <c r="AE27" s="4">
        <v>0</v>
      </c>
      <c r="AF27" s="4">
        <v>33</v>
      </c>
      <c r="AG27" s="4">
        <v>0</v>
      </c>
      <c r="AH27" s="4">
        <v>7</v>
      </c>
      <c r="AI27" s="4">
        <v>0</v>
      </c>
      <c r="AJ27" s="17">
        <v>543</v>
      </c>
      <c r="AK27" s="17">
        <v>4</v>
      </c>
      <c r="AL27" s="47">
        <v>543</v>
      </c>
      <c r="AM27" s="47">
        <v>4</v>
      </c>
      <c r="AN27" s="49"/>
      <c r="AO27" s="47"/>
      <c r="AP27" s="47"/>
    </row>
    <row r="28" spans="1:42" s="8" customFormat="1" x14ac:dyDescent="0.25">
      <c r="A28" s="12" t="s">
        <v>486</v>
      </c>
      <c r="B28" s="61"/>
      <c r="C28" s="4"/>
      <c r="D28" s="4"/>
      <c r="E28" s="4"/>
      <c r="F28" s="4"/>
      <c r="G28" s="4"/>
      <c r="H28" s="4"/>
      <c r="I28" s="4"/>
      <c r="J28" s="4"/>
      <c r="K28" s="4"/>
      <c r="L28" s="4"/>
      <c r="M28" s="4"/>
      <c r="N28" s="4"/>
      <c r="O28" s="4"/>
      <c r="P28" s="4"/>
      <c r="Q28" s="4"/>
      <c r="R28" s="4"/>
      <c r="S28" s="4"/>
      <c r="T28" s="4">
        <v>0</v>
      </c>
      <c r="U28" s="4">
        <v>0</v>
      </c>
      <c r="V28" s="4">
        <v>0</v>
      </c>
      <c r="W28" s="4">
        <v>0</v>
      </c>
      <c r="X28" s="4">
        <v>0</v>
      </c>
      <c r="Y28" s="4">
        <v>0</v>
      </c>
      <c r="Z28" s="4">
        <v>0</v>
      </c>
      <c r="AA28" s="4">
        <v>0</v>
      </c>
      <c r="AB28" s="4">
        <v>0</v>
      </c>
      <c r="AC28" s="4">
        <v>0</v>
      </c>
      <c r="AD28" s="4">
        <v>0</v>
      </c>
      <c r="AE28" s="4">
        <v>0</v>
      </c>
      <c r="AF28" s="4">
        <v>0</v>
      </c>
      <c r="AG28" s="4">
        <v>0</v>
      </c>
      <c r="AH28" s="4">
        <v>133</v>
      </c>
      <c r="AI28" s="4">
        <v>8</v>
      </c>
      <c r="AJ28" s="17">
        <v>133</v>
      </c>
      <c r="AK28" s="17">
        <v>8</v>
      </c>
      <c r="AL28" s="47">
        <v>133</v>
      </c>
      <c r="AM28" s="47">
        <v>8</v>
      </c>
      <c r="AN28" s="49"/>
      <c r="AO28" s="47"/>
      <c r="AP28" s="47"/>
    </row>
    <row r="29" spans="1:42" x14ac:dyDescent="0.25">
      <c r="A29" s="12" t="s">
        <v>98</v>
      </c>
      <c r="B29" s="62"/>
      <c r="C29" s="14"/>
      <c r="D29" s="14"/>
      <c r="E29" s="14"/>
      <c r="F29" s="14"/>
      <c r="G29" s="14"/>
      <c r="H29" s="14"/>
      <c r="I29" s="14"/>
      <c r="J29" s="14"/>
      <c r="K29" s="14"/>
      <c r="L29" s="14">
        <v>0</v>
      </c>
      <c r="M29" s="14">
        <v>0</v>
      </c>
      <c r="N29" s="14">
        <v>39</v>
      </c>
      <c r="O29" s="14">
        <v>0</v>
      </c>
      <c r="P29" s="14"/>
      <c r="Q29" s="14"/>
      <c r="R29" s="14"/>
      <c r="S29" s="14"/>
      <c r="T29" s="4">
        <v>0</v>
      </c>
      <c r="U29" s="4">
        <v>0</v>
      </c>
      <c r="V29" s="4">
        <v>0</v>
      </c>
      <c r="W29" s="4">
        <v>0</v>
      </c>
      <c r="X29" s="4">
        <v>0</v>
      </c>
      <c r="Y29" s="4">
        <v>0</v>
      </c>
      <c r="Z29" s="4">
        <v>0</v>
      </c>
      <c r="AA29" s="4">
        <v>0</v>
      </c>
      <c r="AB29" s="14">
        <v>0</v>
      </c>
      <c r="AC29" s="14">
        <v>0</v>
      </c>
      <c r="AD29" s="14">
        <v>0</v>
      </c>
      <c r="AE29" s="14">
        <v>0</v>
      </c>
      <c r="AF29" s="14">
        <v>0</v>
      </c>
      <c r="AG29" s="14">
        <v>0</v>
      </c>
      <c r="AH29" s="14">
        <v>0</v>
      </c>
      <c r="AI29" s="14">
        <v>0</v>
      </c>
      <c r="AJ29" s="17">
        <v>346</v>
      </c>
      <c r="AK29" s="17">
        <v>4</v>
      </c>
      <c r="AL29" s="16">
        <v>346</v>
      </c>
      <c r="AM29" s="16">
        <v>4</v>
      </c>
      <c r="AN29" s="21"/>
      <c r="AO29" s="16"/>
      <c r="AP29" s="16"/>
    </row>
  </sheetData>
  <mergeCells count="21">
    <mergeCell ref="A1:A2"/>
    <mergeCell ref="AN1:AP1"/>
    <mergeCell ref="AJ1:AK1"/>
    <mergeCell ref="AL1:AM1"/>
    <mergeCell ref="B1:C1"/>
    <mergeCell ref="D1:E1"/>
    <mergeCell ref="F1:G1"/>
    <mergeCell ref="J1:K1"/>
    <mergeCell ref="H1:I1"/>
    <mergeCell ref="L1:M1"/>
    <mergeCell ref="N1:O1"/>
    <mergeCell ref="P1:Q1"/>
    <mergeCell ref="R1:S1"/>
    <mergeCell ref="T1:U1"/>
    <mergeCell ref="V1:W1"/>
    <mergeCell ref="X1:Y1"/>
    <mergeCell ref="Z1:AA1"/>
    <mergeCell ref="AB1:AC1"/>
    <mergeCell ref="AD1:AE1"/>
    <mergeCell ref="AF1:AG1"/>
    <mergeCell ref="AH1:AI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U26"/>
  <sheetViews>
    <sheetView zoomScale="85" zoomScaleNormal="85" workbookViewId="0">
      <pane xSplit="1" topLeftCell="B1" activePane="topRight" state="frozen"/>
      <selection pane="topRight" activeCell="AS24" sqref="AS24:AT24"/>
    </sheetView>
  </sheetViews>
  <sheetFormatPr defaultRowHeight="15" x14ac:dyDescent="0.25"/>
  <cols>
    <col min="1" max="1" width="12.42578125" customWidth="1"/>
  </cols>
  <sheetData>
    <row r="1" spans="1:47" x14ac:dyDescent="0.25">
      <c r="A1" s="216" t="s">
        <v>100</v>
      </c>
      <c r="B1" s="218" t="s">
        <v>39</v>
      </c>
      <c r="C1" s="218"/>
      <c r="D1" s="218" t="s">
        <v>40</v>
      </c>
      <c r="E1" s="218"/>
      <c r="F1" s="218"/>
      <c r="G1" s="218" t="s">
        <v>41</v>
      </c>
      <c r="H1" s="218"/>
      <c r="I1" s="218"/>
      <c r="J1" s="218" t="s">
        <v>60</v>
      </c>
      <c r="K1" s="219"/>
      <c r="L1" s="219"/>
      <c r="M1" s="218" t="s">
        <v>62</v>
      </c>
      <c r="N1" s="218"/>
      <c r="O1" s="218" t="s">
        <v>63</v>
      </c>
      <c r="P1" s="218"/>
      <c r="Q1" s="218" t="s">
        <v>64</v>
      </c>
      <c r="R1" s="218"/>
      <c r="S1" s="214" t="s">
        <v>65</v>
      </c>
      <c r="T1" s="215"/>
      <c r="U1" s="214" t="s">
        <v>188</v>
      </c>
      <c r="V1" s="215"/>
      <c r="W1" s="214" t="s">
        <v>189</v>
      </c>
      <c r="X1" s="220"/>
      <c r="Y1" s="214" t="s">
        <v>196</v>
      </c>
      <c r="Z1" s="220"/>
      <c r="AA1" s="214" t="s">
        <v>197</v>
      </c>
      <c r="AB1" s="220"/>
      <c r="AC1" s="214" t="s">
        <v>201</v>
      </c>
      <c r="AD1" s="215"/>
      <c r="AE1" s="214" t="s">
        <v>202</v>
      </c>
      <c r="AF1" s="215"/>
      <c r="AG1" s="214" t="s">
        <v>205</v>
      </c>
      <c r="AH1" s="215"/>
      <c r="AI1" s="214" t="s">
        <v>206</v>
      </c>
      <c r="AJ1" s="215"/>
      <c r="AK1" s="214" t="s">
        <v>210</v>
      </c>
      <c r="AL1" s="215"/>
      <c r="AM1" s="214" t="s">
        <v>211</v>
      </c>
      <c r="AN1" s="215"/>
      <c r="AO1" s="214" t="s">
        <v>212</v>
      </c>
      <c r="AP1" s="215"/>
      <c r="AQ1" s="214" t="s">
        <v>213</v>
      </c>
      <c r="AR1" s="215"/>
      <c r="AS1" s="217" t="s">
        <v>42</v>
      </c>
      <c r="AT1" s="217"/>
      <c r="AU1" s="217"/>
    </row>
    <row r="2" spans="1:47" x14ac:dyDescent="0.25">
      <c r="A2" s="216"/>
      <c r="B2" s="29" t="s">
        <v>2</v>
      </c>
      <c r="C2" s="29" t="s">
        <v>3</v>
      </c>
      <c r="D2" s="29" t="s">
        <v>2</v>
      </c>
      <c r="E2" s="29" t="s">
        <v>3</v>
      </c>
      <c r="F2" s="29" t="s">
        <v>101</v>
      </c>
      <c r="G2" s="29" t="s">
        <v>2</v>
      </c>
      <c r="H2" s="29" t="s">
        <v>3</v>
      </c>
      <c r="I2" s="29" t="s">
        <v>101</v>
      </c>
      <c r="J2" s="29" t="s">
        <v>2</v>
      </c>
      <c r="K2" s="29" t="s">
        <v>3</v>
      </c>
      <c r="L2" s="29" t="s">
        <v>101</v>
      </c>
      <c r="M2" s="29" t="s">
        <v>66</v>
      </c>
      <c r="N2" s="29" t="s">
        <v>3</v>
      </c>
      <c r="O2" s="29" t="s">
        <v>66</v>
      </c>
      <c r="P2" s="29" t="s">
        <v>3</v>
      </c>
      <c r="Q2" s="29" t="s">
        <v>66</v>
      </c>
      <c r="R2" s="29" t="s">
        <v>3</v>
      </c>
      <c r="S2" s="29" t="s">
        <v>66</v>
      </c>
      <c r="T2" s="29" t="s">
        <v>3</v>
      </c>
      <c r="U2" s="29" t="s">
        <v>66</v>
      </c>
      <c r="V2" s="29" t="s">
        <v>3</v>
      </c>
      <c r="W2" s="29" t="s">
        <v>66</v>
      </c>
      <c r="X2" s="29" t="s">
        <v>3</v>
      </c>
      <c r="Y2" s="29" t="s">
        <v>66</v>
      </c>
      <c r="Z2" s="29" t="s">
        <v>3</v>
      </c>
      <c r="AA2" s="29" t="s">
        <v>66</v>
      </c>
      <c r="AB2" s="29" t="s">
        <v>3</v>
      </c>
      <c r="AC2" s="29" t="s">
        <v>66</v>
      </c>
      <c r="AD2" s="29" t="s">
        <v>3</v>
      </c>
      <c r="AE2" s="29" t="s">
        <v>66</v>
      </c>
      <c r="AF2" s="29" t="s">
        <v>3</v>
      </c>
      <c r="AG2" s="29" t="s">
        <v>66</v>
      </c>
      <c r="AH2" s="29" t="s">
        <v>3</v>
      </c>
      <c r="AI2" s="29" t="s">
        <v>66</v>
      </c>
      <c r="AJ2" s="29" t="s">
        <v>3</v>
      </c>
      <c r="AK2" s="29" t="s">
        <v>66</v>
      </c>
      <c r="AL2" s="29" t="s">
        <v>3</v>
      </c>
      <c r="AM2" s="29" t="s">
        <v>66</v>
      </c>
      <c r="AN2" s="29" t="s">
        <v>3</v>
      </c>
      <c r="AO2" s="29" t="s">
        <v>66</v>
      </c>
      <c r="AP2" s="29" t="s">
        <v>3</v>
      </c>
      <c r="AQ2" s="29" t="s">
        <v>66</v>
      </c>
      <c r="AR2" s="29" t="s">
        <v>3</v>
      </c>
      <c r="AS2" s="32" t="s">
        <v>2</v>
      </c>
      <c r="AT2" s="32" t="s">
        <v>3</v>
      </c>
      <c r="AU2" s="32" t="s">
        <v>4</v>
      </c>
    </row>
    <row r="3" spans="1:47" x14ac:dyDescent="0.25">
      <c r="A3" s="12" t="s">
        <v>102</v>
      </c>
      <c r="B3" s="1">
        <v>0</v>
      </c>
      <c r="C3" s="1">
        <v>0</v>
      </c>
      <c r="D3" s="1">
        <v>0</v>
      </c>
      <c r="E3" s="1">
        <v>0</v>
      </c>
      <c r="F3" s="1">
        <v>0</v>
      </c>
      <c r="G3" s="1">
        <v>0</v>
      </c>
      <c r="H3" s="1">
        <v>0</v>
      </c>
      <c r="I3" s="1">
        <v>0</v>
      </c>
      <c r="J3" s="1">
        <v>0</v>
      </c>
      <c r="K3" s="1">
        <v>0</v>
      </c>
      <c r="L3" s="1">
        <v>0</v>
      </c>
      <c r="M3" s="1">
        <v>0</v>
      </c>
      <c r="N3" s="1">
        <v>0</v>
      </c>
      <c r="O3" s="1">
        <v>0</v>
      </c>
      <c r="P3" s="1">
        <v>0</v>
      </c>
      <c r="Q3" s="4">
        <v>0</v>
      </c>
      <c r="R3" s="4">
        <v>0</v>
      </c>
      <c r="S3" s="4">
        <v>0</v>
      </c>
      <c r="T3" s="4">
        <v>0</v>
      </c>
      <c r="U3" s="4">
        <v>0</v>
      </c>
      <c r="V3" s="4">
        <v>0</v>
      </c>
      <c r="W3" s="4">
        <v>0</v>
      </c>
      <c r="X3" s="4">
        <v>0</v>
      </c>
      <c r="Y3" s="4">
        <v>0</v>
      </c>
      <c r="Z3" s="4">
        <v>0</v>
      </c>
      <c r="AA3" s="4">
        <v>0</v>
      </c>
      <c r="AB3" s="4">
        <v>0</v>
      </c>
      <c r="AC3" s="4">
        <v>0</v>
      </c>
      <c r="AD3" s="4">
        <v>0</v>
      </c>
      <c r="AE3" s="4">
        <v>0</v>
      </c>
      <c r="AF3" s="4">
        <v>0</v>
      </c>
      <c r="AG3" s="4">
        <v>0</v>
      </c>
      <c r="AH3" s="4">
        <v>0</v>
      </c>
      <c r="AI3" s="4">
        <v>0</v>
      </c>
      <c r="AJ3" s="4">
        <v>0</v>
      </c>
      <c r="AK3" s="4">
        <v>0</v>
      </c>
      <c r="AL3" s="4">
        <v>0</v>
      </c>
      <c r="AM3" s="4">
        <v>0</v>
      </c>
      <c r="AN3" s="4">
        <v>0</v>
      </c>
      <c r="AO3" s="4">
        <v>0</v>
      </c>
      <c r="AP3" s="4">
        <v>0</v>
      </c>
      <c r="AQ3" s="4">
        <v>0</v>
      </c>
      <c r="AR3" s="4">
        <v>0</v>
      </c>
      <c r="AS3" s="17">
        <v>117</v>
      </c>
      <c r="AT3" s="17">
        <v>2</v>
      </c>
      <c r="AU3" s="63">
        <f>AT3/AS3*100</f>
        <v>1.7094017094017095</v>
      </c>
    </row>
    <row r="4" spans="1:47" x14ac:dyDescent="0.25">
      <c r="A4" s="12" t="s">
        <v>198</v>
      </c>
      <c r="B4" s="13">
        <v>50</v>
      </c>
      <c r="C4" s="13">
        <v>0</v>
      </c>
      <c r="D4" s="13">
        <v>56</v>
      </c>
      <c r="E4" s="13">
        <v>0</v>
      </c>
      <c r="F4" s="13">
        <v>0</v>
      </c>
      <c r="G4" s="13">
        <v>34</v>
      </c>
      <c r="H4" s="13">
        <v>0</v>
      </c>
      <c r="I4" s="13">
        <v>0</v>
      </c>
      <c r="J4" s="13">
        <v>10</v>
      </c>
      <c r="K4" s="13">
        <v>0</v>
      </c>
      <c r="L4" s="13">
        <v>0</v>
      </c>
      <c r="M4" s="13">
        <v>4</v>
      </c>
      <c r="N4" s="13">
        <v>0</v>
      </c>
      <c r="O4" s="13">
        <v>2</v>
      </c>
      <c r="P4" s="13">
        <v>0</v>
      </c>
      <c r="Q4" s="14">
        <v>2</v>
      </c>
      <c r="R4" s="14">
        <v>0</v>
      </c>
      <c r="S4" s="14">
        <v>1</v>
      </c>
      <c r="T4" s="14">
        <v>0</v>
      </c>
      <c r="U4" s="14">
        <v>1</v>
      </c>
      <c r="V4" s="14">
        <v>0</v>
      </c>
      <c r="W4" s="14">
        <v>0</v>
      </c>
      <c r="X4" s="14">
        <v>0</v>
      </c>
      <c r="Y4" s="14">
        <v>0</v>
      </c>
      <c r="Z4" s="14">
        <v>0</v>
      </c>
      <c r="AA4" s="14">
        <v>4</v>
      </c>
      <c r="AB4" s="14">
        <v>0</v>
      </c>
      <c r="AC4" s="14">
        <v>0</v>
      </c>
      <c r="AD4" s="14">
        <v>0</v>
      </c>
      <c r="AE4" s="14">
        <v>3</v>
      </c>
      <c r="AF4" s="14">
        <v>0</v>
      </c>
      <c r="AG4" s="4">
        <v>0</v>
      </c>
      <c r="AH4" s="4">
        <v>0</v>
      </c>
      <c r="AI4" s="14">
        <v>2</v>
      </c>
      <c r="AJ4" s="14">
        <v>0</v>
      </c>
      <c r="AK4" s="14">
        <v>14</v>
      </c>
      <c r="AL4" s="14">
        <v>0</v>
      </c>
      <c r="AM4" s="14">
        <v>3</v>
      </c>
      <c r="AN4" s="14">
        <v>0</v>
      </c>
      <c r="AO4" s="14">
        <v>14</v>
      </c>
      <c r="AP4" s="14">
        <v>0</v>
      </c>
      <c r="AQ4" s="14">
        <v>8</v>
      </c>
      <c r="AR4" s="14">
        <v>0</v>
      </c>
      <c r="AS4" s="17">
        <v>640</v>
      </c>
      <c r="AT4" s="17">
        <v>6</v>
      </c>
      <c r="AU4" s="63">
        <f t="shared" ref="AU4:AU24" si="0">AT4/AS4*100</f>
        <v>0.9375</v>
      </c>
    </row>
    <row r="5" spans="1:47" x14ac:dyDescent="0.25">
      <c r="A5" s="12" t="s">
        <v>103</v>
      </c>
      <c r="B5" s="1">
        <v>5</v>
      </c>
      <c r="C5" s="1">
        <v>0</v>
      </c>
      <c r="D5" s="1">
        <v>3</v>
      </c>
      <c r="E5" s="1">
        <v>0</v>
      </c>
      <c r="F5" s="1">
        <v>0</v>
      </c>
      <c r="G5" s="1">
        <v>20</v>
      </c>
      <c r="H5" s="1">
        <v>0</v>
      </c>
      <c r="I5" s="1">
        <v>0</v>
      </c>
      <c r="J5" s="1">
        <v>28</v>
      </c>
      <c r="K5" s="1">
        <v>0</v>
      </c>
      <c r="L5" s="1">
        <v>0</v>
      </c>
      <c r="M5" s="1">
        <v>35</v>
      </c>
      <c r="N5" s="1">
        <v>0</v>
      </c>
      <c r="O5" s="1">
        <v>52</v>
      </c>
      <c r="P5" s="1">
        <v>0</v>
      </c>
      <c r="Q5" s="4">
        <v>11</v>
      </c>
      <c r="R5" s="4">
        <v>0</v>
      </c>
      <c r="S5" s="4">
        <v>96</v>
      </c>
      <c r="T5" s="4">
        <v>1</v>
      </c>
      <c r="U5" s="4">
        <v>171</v>
      </c>
      <c r="V5" s="4">
        <v>0</v>
      </c>
      <c r="W5" s="4">
        <v>27</v>
      </c>
      <c r="X5" s="4">
        <v>0</v>
      </c>
      <c r="Y5" s="4">
        <v>35</v>
      </c>
      <c r="Z5" s="4">
        <v>0</v>
      </c>
      <c r="AA5" s="4">
        <v>16</v>
      </c>
      <c r="AB5" s="4">
        <v>0</v>
      </c>
      <c r="AC5" s="4">
        <v>18</v>
      </c>
      <c r="AD5" s="4">
        <v>0</v>
      </c>
      <c r="AE5" s="4">
        <v>27</v>
      </c>
      <c r="AF5" s="4">
        <v>0</v>
      </c>
      <c r="AG5" s="4">
        <v>12</v>
      </c>
      <c r="AH5" s="4">
        <v>0</v>
      </c>
      <c r="AI5" s="4">
        <v>52</v>
      </c>
      <c r="AJ5" s="4">
        <v>3</v>
      </c>
      <c r="AK5" s="4">
        <v>53</v>
      </c>
      <c r="AL5" s="4">
        <v>1</v>
      </c>
      <c r="AM5" s="4">
        <v>14</v>
      </c>
      <c r="AN5" s="4">
        <v>0</v>
      </c>
      <c r="AO5" s="4">
        <v>0</v>
      </c>
      <c r="AP5" s="4">
        <v>0</v>
      </c>
      <c r="AQ5" s="4">
        <v>6</v>
      </c>
      <c r="AR5" s="4">
        <v>0</v>
      </c>
      <c r="AS5" s="17">
        <v>2414</v>
      </c>
      <c r="AT5" s="17">
        <v>32</v>
      </c>
      <c r="AU5" s="63">
        <f t="shared" si="0"/>
        <v>1.3256006628003314</v>
      </c>
    </row>
    <row r="6" spans="1:47" x14ac:dyDescent="0.25">
      <c r="A6" s="12" t="s">
        <v>104</v>
      </c>
      <c r="B6" s="13">
        <v>2</v>
      </c>
      <c r="C6" s="13">
        <v>0</v>
      </c>
      <c r="D6" s="13">
        <v>2</v>
      </c>
      <c r="E6" s="13">
        <v>0</v>
      </c>
      <c r="F6" s="13">
        <v>0</v>
      </c>
      <c r="G6" s="13">
        <v>0</v>
      </c>
      <c r="H6" s="13">
        <v>0</v>
      </c>
      <c r="I6" s="13">
        <v>0</v>
      </c>
      <c r="J6" s="13">
        <v>0</v>
      </c>
      <c r="K6" s="13">
        <v>0</v>
      </c>
      <c r="L6" s="13">
        <v>0</v>
      </c>
      <c r="M6" s="13">
        <v>0</v>
      </c>
      <c r="N6" s="13">
        <v>0</v>
      </c>
      <c r="O6" s="13">
        <v>0</v>
      </c>
      <c r="P6" s="13">
        <v>0</v>
      </c>
      <c r="Q6" s="14">
        <v>0</v>
      </c>
      <c r="R6" s="14">
        <v>0</v>
      </c>
      <c r="S6" s="14">
        <v>0</v>
      </c>
      <c r="T6" s="14">
        <v>0</v>
      </c>
      <c r="U6" s="14">
        <v>0</v>
      </c>
      <c r="V6" s="14">
        <v>0</v>
      </c>
      <c r="W6" s="14">
        <v>0</v>
      </c>
      <c r="X6" s="14">
        <v>0</v>
      </c>
      <c r="Y6" s="14">
        <v>0</v>
      </c>
      <c r="Z6" s="14">
        <v>0</v>
      </c>
      <c r="AA6" s="14">
        <v>0</v>
      </c>
      <c r="AB6" s="14">
        <v>0</v>
      </c>
      <c r="AC6" s="14">
        <v>0</v>
      </c>
      <c r="AD6" s="14">
        <v>0</v>
      </c>
      <c r="AE6" s="14">
        <v>0</v>
      </c>
      <c r="AF6" s="14">
        <v>0</v>
      </c>
      <c r="AG6" s="4">
        <v>0</v>
      </c>
      <c r="AH6" s="4">
        <v>0</v>
      </c>
      <c r="AI6" s="14">
        <v>1</v>
      </c>
      <c r="AJ6" s="14">
        <v>0</v>
      </c>
      <c r="AK6" s="4">
        <v>0</v>
      </c>
      <c r="AL6" s="4">
        <v>0</v>
      </c>
      <c r="AM6" s="4">
        <v>0</v>
      </c>
      <c r="AN6" s="4">
        <v>0</v>
      </c>
      <c r="AO6" s="4">
        <v>0</v>
      </c>
      <c r="AP6" s="4">
        <v>0</v>
      </c>
      <c r="AQ6" s="14">
        <v>0</v>
      </c>
      <c r="AR6" s="14">
        <v>0</v>
      </c>
      <c r="AS6" s="17">
        <v>30</v>
      </c>
      <c r="AT6" s="17">
        <v>1</v>
      </c>
      <c r="AU6" s="63">
        <f t="shared" si="0"/>
        <v>3.3333333333333335</v>
      </c>
    </row>
    <row r="7" spans="1:47" x14ac:dyDescent="0.25">
      <c r="A7" s="12" t="s">
        <v>105</v>
      </c>
      <c r="B7" s="1">
        <v>0</v>
      </c>
      <c r="C7" s="1">
        <v>0</v>
      </c>
      <c r="D7" s="1">
        <v>0</v>
      </c>
      <c r="E7" s="1">
        <v>0</v>
      </c>
      <c r="F7" s="1">
        <v>0</v>
      </c>
      <c r="G7" s="1">
        <v>0</v>
      </c>
      <c r="H7" s="1">
        <v>0</v>
      </c>
      <c r="I7" s="1">
        <v>0</v>
      </c>
      <c r="J7" s="1">
        <v>0</v>
      </c>
      <c r="K7" s="1">
        <v>0</v>
      </c>
      <c r="L7" s="1">
        <v>0</v>
      </c>
      <c r="M7" s="1">
        <v>0</v>
      </c>
      <c r="N7" s="1">
        <v>0</v>
      </c>
      <c r="O7" s="1">
        <v>0</v>
      </c>
      <c r="P7" s="1">
        <v>0</v>
      </c>
      <c r="Q7" s="4">
        <v>0</v>
      </c>
      <c r="R7" s="4">
        <v>0</v>
      </c>
      <c r="S7" s="4">
        <v>0</v>
      </c>
      <c r="T7" s="4">
        <v>0</v>
      </c>
      <c r="U7" s="4">
        <v>0</v>
      </c>
      <c r="V7" s="4">
        <v>0</v>
      </c>
      <c r="W7" s="4">
        <v>11</v>
      </c>
      <c r="X7" s="4">
        <v>3</v>
      </c>
      <c r="Y7" s="4">
        <v>6</v>
      </c>
      <c r="Z7" s="4">
        <v>1</v>
      </c>
      <c r="AA7" s="4">
        <v>1</v>
      </c>
      <c r="AB7" s="4">
        <v>0</v>
      </c>
      <c r="AC7" s="4">
        <v>0</v>
      </c>
      <c r="AD7" s="4">
        <v>0</v>
      </c>
      <c r="AE7" s="4">
        <v>0</v>
      </c>
      <c r="AF7" s="4">
        <v>0</v>
      </c>
      <c r="AG7" s="4">
        <v>0</v>
      </c>
      <c r="AH7" s="4">
        <v>0</v>
      </c>
      <c r="AI7" s="4">
        <v>0</v>
      </c>
      <c r="AJ7" s="4">
        <v>0</v>
      </c>
      <c r="AK7" s="4">
        <v>0</v>
      </c>
      <c r="AL7" s="4">
        <v>0</v>
      </c>
      <c r="AM7" s="4">
        <v>0</v>
      </c>
      <c r="AN7" s="4">
        <v>0</v>
      </c>
      <c r="AO7" s="4">
        <v>0</v>
      </c>
      <c r="AP7" s="4">
        <v>0</v>
      </c>
      <c r="AQ7" s="4">
        <v>0</v>
      </c>
      <c r="AR7" s="4">
        <v>0</v>
      </c>
      <c r="AS7" s="17">
        <v>31</v>
      </c>
      <c r="AT7" s="17">
        <v>7</v>
      </c>
      <c r="AU7" s="63">
        <f t="shared" si="0"/>
        <v>22.58064516129032</v>
      </c>
    </row>
    <row r="8" spans="1:47" x14ac:dyDescent="0.25">
      <c r="A8" s="12" t="s">
        <v>106</v>
      </c>
      <c r="B8" s="13">
        <v>0</v>
      </c>
      <c r="C8" s="13">
        <v>0</v>
      </c>
      <c r="D8" s="13">
        <v>0</v>
      </c>
      <c r="E8" s="13">
        <v>0</v>
      </c>
      <c r="F8" s="13">
        <v>0</v>
      </c>
      <c r="G8" s="13">
        <v>0</v>
      </c>
      <c r="H8" s="13">
        <v>0</v>
      </c>
      <c r="I8" s="13">
        <v>0</v>
      </c>
      <c r="J8" s="13">
        <v>0</v>
      </c>
      <c r="K8" s="13">
        <v>0</v>
      </c>
      <c r="L8" s="13">
        <v>0</v>
      </c>
      <c r="M8" s="13">
        <v>0</v>
      </c>
      <c r="N8" s="13">
        <v>0</v>
      </c>
      <c r="O8" s="13">
        <v>0</v>
      </c>
      <c r="P8" s="13">
        <v>0</v>
      </c>
      <c r="Q8" s="14">
        <v>0</v>
      </c>
      <c r="R8" s="14">
        <v>0</v>
      </c>
      <c r="S8" s="14">
        <v>0</v>
      </c>
      <c r="T8" s="14">
        <v>0</v>
      </c>
      <c r="U8" s="14">
        <v>0</v>
      </c>
      <c r="V8" s="14">
        <v>0</v>
      </c>
      <c r="W8" s="14">
        <v>0</v>
      </c>
      <c r="X8" s="14">
        <v>0</v>
      </c>
      <c r="Y8" s="14">
        <v>0</v>
      </c>
      <c r="Z8" s="14">
        <v>0</v>
      </c>
      <c r="AA8" s="14">
        <v>0</v>
      </c>
      <c r="AB8" s="14">
        <v>0</v>
      </c>
      <c r="AC8" s="14">
        <v>0</v>
      </c>
      <c r="AD8" s="14">
        <v>0</v>
      </c>
      <c r="AE8" s="14">
        <v>0</v>
      </c>
      <c r="AF8" s="14">
        <v>0</v>
      </c>
      <c r="AG8" s="4">
        <v>0</v>
      </c>
      <c r="AH8" s="4">
        <v>0</v>
      </c>
      <c r="AI8" s="4">
        <v>0</v>
      </c>
      <c r="AJ8" s="4">
        <v>0</v>
      </c>
      <c r="AK8" s="14">
        <v>24</v>
      </c>
      <c r="AL8" s="14">
        <v>2</v>
      </c>
      <c r="AM8" s="14">
        <v>34</v>
      </c>
      <c r="AN8" s="14">
        <v>3</v>
      </c>
      <c r="AO8" s="14">
        <v>16</v>
      </c>
      <c r="AP8" s="14">
        <v>0</v>
      </c>
      <c r="AQ8" s="14">
        <v>2</v>
      </c>
      <c r="AR8" s="14">
        <v>0</v>
      </c>
      <c r="AS8" s="17">
        <v>122</v>
      </c>
      <c r="AT8" s="17">
        <v>9</v>
      </c>
      <c r="AU8" s="63">
        <f t="shared" si="0"/>
        <v>7.3770491803278686</v>
      </c>
    </row>
    <row r="9" spans="1:47" x14ac:dyDescent="0.25">
      <c r="A9" s="12" t="s">
        <v>107</v>
      </c>
      <c r="B9" s="1">
        <v>18</v>
      </c>
      <c r="C9" s="1">
        <v>0</v>
      </c>
      <c r="D9" s="1">
        <v>3</v>
      </c>
      <c r="E9" s="1">
        <v>0</v>
      </c>
      <c r="F9" s="1">
        <v>0</v>
      </c>
      <c r="G9" s="1">
        <v>0</v>
      </c>
      <c r="H9" s="1">
        <v>0</v>
      </c>
      <c r="I9" s="1">
        <v>0</v>
      </c>
      <c r="J9" s="1">
        <v>0</v>
      </c>
      <c r="K9" s="1">
        <v>0</v>
      </c>
      <c r="L9" s="1">
        <v>0</v>
      </c>
      <c r="M9" s="1">
        <v>0</v>
      </c>
      <c r="N9" s="1">
        <v>0</v>
      </c>
      <c r="O9" s="1">
        <v>11</v>
      </c>
      <c r="P9" s="1">
        <v>0</v>
      </c>
      <c r="Q9" s="4">
        <v>3</v>
      </c>
      <c r="R9" s="4">
        <v>0</v>
      </c>
      <c r="S9" s="4">
        <v>6</v>
      </c>
      <c r="T9" s="4">
        <v>0</v>
      </c>
      <c r="U9" s="4">
        <v>0</v>
      </c>
      <c r="V9" s="4">
        <v>0</v>
      </c>
      <c r="W9" s="4">
        <v>0</v>
      </c>
      <c r="X9" s="4">
        <v>0</v>
      </c>
      <c r="Y9" s="4">
        <v>0</v>
      </c>
      <c r="Z9" s="4">
        <v>0</v>
      </c>
      <c r="AA9" s="4">
        <v>0</v>
      </c>
      <c r="AB9" s="4">
        <v>0</v>
      </c>
      <c r="AC9" s="4">
        <v>0</v>
      </c>
      <c r="AD9" s="4">
        <v>0</v>
      </c>
      <c r="AE9" s="4">
        <v>0</v>
      </c>
      <c r="AF9" s="4">
        <v>0</v>
      </c>
      <c r="AG9" s="4">
        <v>0</v>
      </c>
      <c r="AH9" s="4">
        <v>0</v>
      </c>
      <c r="AI9" s="4">
        <v>6</v>
      </c>
      <c r="AJ9" s="4">
        <v>0</v>
      </c>
      <c r="AK9" s="4">
        <v>0</v>
      </c>
      <c r="AL9" s="4">
        <v>0</v>
      </c>
      <c r="AM9" s="4">
        <v>0</v>
      </c>
      <c r="AN9" s="4">
        <v>0</v>
      </c>
      <c r="AO9" s="4">
        <v>0</v>
      </c>
      <c r="AP9" s="4">
        <v>0</v>
      </c>
      <c r="AQ9" s="4">
        <v>0</v>
      </c>
      <c r="AR9" s="4">
        <v>0</v>
      </c>
      <c r="AS9" s="17">
        <v>213</v>
      </c>
      <c r="AT9" s="17">
        <v>0</v>
      </c>
      <c r="AU9" s="63">
        <f t="shared" si="0"/>
        <v>0</v>
      </c>
    </row>
    <row r="10" spans="1:47" x14ac:dyDescent="0.25">
      <c r="A10" s="12" t="s">
        <v>108</v>
      </c>
      <c r="B10" s="13">
        <v>0</v>
      </c>
      <c r="C10" s="13">
        <v>0</v>
      </c>
      <c r="D10" s="13">
        <v>0</v>
      </c>
      <c r="E10" s="13">
        <v>0</v>
      </c>
      <c r="F10" s="13">
        <v>0</v>
      </c>
      <c r="G10" s="13">
        <v>0</v>
      </c>
      <c r="H10" s="13">
        <v>0</v>
      </c>
      <c r="I10" s="13">
        <v>0</v>
      </c>
      <c r="J10" s="13">
        <v>0</v>
      </c>
      <c r="K10" s="13">
        <v>0</v>
      </c>
      <c r="L10" s="13">
        <v>0</v>
      </c>
      <c r="M10" s="13">
        <v>0</v>
      </c>
      <c r="N10" s="13">
        <v>0</v>
      </c>
      <c r="O10" s="13">
        <v>0</v>
      </c>
      <c r="P10" s="13">
        <v>0</v>
      </c>
      <c r="Q10" s="14">
        <v>0</v>
      </c>
      <c r="R10" s="14">
        <v>0</v>
      </c>
      <c r="S10" s="14">
        <v>0</v>
      </c>
      <c r="T10" s="14">
        <v>0</v>
      </c>
      <c r="U10" s="14">
        <v>0</v>
      </c>
      <c r="V10" s="14">
        <v>0</v>
      </c>
      <c r="W10" s="14">
        <v>0</v>
      </c>
      <c r="X10" s="14">
        <v>0</v>
      </c>
      <c r="Y10" s="14">
        <v>0</v>
      </c>
      <c r="Z10" s="14">
        <v>0</v>
      </c>
      <c r="AA10" s="14">
        <v>0</v>
      </c>
      <c r="AB10" s="14">
        <v>0</v>
      </c>
      <c r="AC10" s="14">
        <v>0</v>
      </c>
      <c r="AD10" s="14">
        <v>0</v>
      </c>
      <c r="AE10" s="14">
        <v>0</v>
      </c>
      <c r="AF10" s="14">
        <v>0</v>
      </c>
      <c r="AG10" s="4">
        <v>0</v>
      </c>
      <c r="AH10" s="4">
        <v>0</v>
      </c>
      <c r="AI10" s="4">
        <v>0</v>
      </c>
      <c r="AJ10" s="4">
        <v>0</v>
      </c>
      <c r="AK10" s="4">
        <v>0</v>
      </c>
      <c r="AL10" s="4">
        <v>0</v>
      </c>
      <c r="AM10" s="4">
        <v>0</v>
      </c>
      <c r="AN10" s="4">
        <v>0</v>
      </c>
      <c r="AO10" s="4">
        <v>0</v>
      </c>
      <c r="AP10" s="4">
        <v>0</v>
      </c>
      <c r="AQ10" s="4">
        <v>0</v>
      </c>
      <c r="AR10" s="4">
        <v>0</v>
      </c>
      <c r="AS10" s="17">
        <v>1</v>
      </c>
      <c r="AT10" s="17">
        <v>0</v>
      </c>
      <c r="AU10" s="63">
        <f t="shared" si="0"/>
        <v>0</v>
      </c>
    </row>
    <row r="11" spans="1:47" x14ac:dyDescent="0.25">
      <c r="A11" s="12" t="s">
        <v>109</v>
      </c>
      <c r="B11" s="1">
        <v>1</v>
      </c>
      <c r="C11" s="1">
        <v>0</v>
      </c>
      <c r="D11" s="1">
        <v>1</v>
      </c>
      <c r="E11" s="1">
        <v>0</v>
      </c>
      <c r="F11" s="1">
        <v>0</v>
      </c>
      <c r="G11" s="1">
        <v>0</v>
      </c>
      <c r="H11" s="1">
        <v>0</v>
      </c>
      <c r="I11" s="1">
        <v>0</v>
      </c>
      <c r="J11" s="1">
        <v>0</v>
      </c>
      <c r="K11" s="1">
        <v>0</v>
      </c>
      <c r="L11" s="1">
        <v>0</v>
      </c>
      <c r="M11" s="1">
        <v>0</v>
      </c>
      <c r="N11" s="1">
        <v>0</v>
      </c>
      <c r="O11" s="1">
        <v>3</v>
      </c>
      <c r="P11" s="1">
        <v>0</v>
      </c>
      <c r="Q11" s="4">
        <v>3</v>
      </c>
      <c r="R11" s="4">
        <v>0</v>
      </c>
      <c r="S11" s="50">
        <v>0</v>
      </c>
      <c r="T11" s="50">
        <v>0</v>
      </c>
      <c r="U11" s="4">
        <v>0</v>
      </c>
      <c r="V11" s="4">
        <v>0</v>
      </c>
      <c r="W11" s="4">
        <v>0</v>
      </c>
      <c r="X11" s="4">
        <v>0</v>
      </c>
      <c r="Y11" s="4">
        <v>2</v>
      </c>
      <c r="Z11" s="4">
        <v>0</v>
      </c>
      <c r="AA11" s="4">
        <v>3</v>
      </c>
      <c r="AB11" s="4">
        <v>0</v>
      </c>
      <c r="AC11" s="4">
        <v>0</v>
      </c>
      <c r="AD11" s="4">
        <v>0</v>
      </c>
      <c r="AE11" s="4">
        <v>0</v>
      </c>
      <c r="AF11" s="4">
        <v>0</v>
      </c>
      <c r="AG11" s="4">
        <v>0</v>
      </c>
      <c r="AH11" s="4">
        <v>0</v>
      </c>
      <c r="AI11" s="4">
        <v>0</v>
      </c>
      <c r="AJ11" s="4">
        <v>0</v>
      </c>
      <c r="AK11" s="4">
        <v>0</v>
      </c>
      <c r="AL11" s="4">
        <v>0</v>
      </c>
      <c r="AM11" s="4">
        <v>0</v>
      </c>
      <c r="AN11" s="4">
        <v>0</v>
      </c>
      <c r="AO11" s="4">
        <v>0</v>
      </c>
      <c r="AP11" s="4">
        <v>0</v>
      </c>
      <c r="AQ11" s="4">
        <v>0</v>
      </c>
      <c r="AR11" s="4">
        <v>0</v>
      </c>
      <c r="AS11" s="17">
        <v>35</v>
      </c>
      <c r="AT11" s="17">
        <v>0</v>
      </c>
      <c r="AU11" s="63">
        <f t="shared" si="0"/>
        <v>0</v>
      </c>
    </row>
    <row r="12" spans="1:47" x14ac:dyDescent="0.25">
      <c r="A12" s="12" t="s">
        <v>110</v>
      </c>
      <c r="B12" s="13">
        <v>0</v>
      </c>
      <c r="C12" s="13">
        <v>0</v>
      </c>
      <c r="D12" s="13">
        <v>0</v>
      </c>
      <c r="E12" s="13">
        <v>0</v>
      </c>
      <c r="F12" s="13">
        <v>0</v>
      </c>
      <c r="G12" s="13">
        <v>0</v>
      </c>
      <c r="H12" s="13">
        <v>0</v>
      </c>
      <c r="I12" s="13">
        <v>0</v>
      </c>
      <c r="J12" s="13">
        <v>0</v>
      </c>
      <c r="K12" s="13">
        <v>0</v>
      </c>
      <c r="L12" s="13">
        <v>0</v>
      </c>
      <c r="M12" s="13">
        <v>0</v>
      </c>
      <c r="N12" s="13">
        <v>0</v>
      </c>
      <c r="O12" s="13">
        <v>0</v>
      </c>
      <c r="P12" s="13">
        <v>0</v>
      </c>
      <c r="Q12" s="14">
        <v>0</v>
      </c>
      <c r="R12" s="14">
        <v>0</v>
      </c>
      <c r="S12" s="14">
        <v>0</v>
      </c>
      <c r="T12" s="14">
        <v>0</v>
      </c>
      <c r="U12" s="14">
        <v>0</v>
      </c>
      <c r="V12" s="14">
        <v>0</v>
      </c>
      <c r="W12" s="14">
        <v>0</v>
      </c>
      <c r="X12" s="14">
        <v>0</v>
      </c>
      <c r="Y12" s="14">
        <v>0</v>
      </c>
      <c r="Z12" s="14">
        <v>0</v>
      </c>
      <c r="AA12" s="14">
        <v>0</v>
      </c>
      <c r="AB12" s="14">
        <v>0</v>
      </c>
      <c r="AC12" s="14">
        <v>0</v>
      </c>
      <c r="AD12" s="14">
        <v>0</v>
      </c>
      <c r="AE12" s="14">
        <v>0</v>
      </c>
      <c r="AF12" s="14">
        <v>0</v>
      </c>
      <c r="AG12" s="4">
        <v>0</v>
      </c>
      <c r="AH12" s="4">
        <v>0</v>
      </c>
      <c r="AI12" s="4">
        <v>0</v>
      </c>
      <c r="AJ12" s="4">
        <v>0</v>
      </c>
      <c r="AK12" s="4">
        <v>0</v>
      </c>
      <c r="AL12" s="4">
        <v>0</v>
      </c>
      <c r="AM12" s="4">
        <v>0</v>
      </c>
      <c r="AN12" s="4">
        <v>0</v>
      </c>
      <c r="AO12" s="4">
        <v>0</v>
      </c>
      <c r="AP12" s="4">
        <v>0</v>
      </c>
      <c r="AQ12" s="4">
        <v>0</v>
      </c>
      <c r="AR12" s="4">
        <v>0</v>
      </c>
      <c r="AS12" s="17">
        <v>1</v>
      </c>
      <c r="AT12" s="17">
        <v>0</v>
      </c>
      <c r="AU12" s="63">
        <f t="shared" si="0"/>
        <v>0</v>
      </c>
    </row>
    <row r="13" spans="1:47" x14ac:dyDescent="0.25">
      <c r="A13" s="12" t="s">
        <v>111</v>
      </c>
      <c r="B13" s="1">
        <v>0</v>
      </c>
      <c r="C13" s="1">
        <v>0</v>
      </c>
      <c r="D13" s="1">
        <v>0</v>
      </c>
      <c r="E13" s="1">
        <v>0</v>
      </c>
      <c r="F13" s="1">
        <v>0</v>
      </c>
      <c r="G13" s="1">
        <v>0</v>
      </c>
      <c r="H13" s="1">
        <v>0</v>
      </c>
      <c r="I13" s="1">
        <v>0</v>
      </c>
      <c r="J13" s="1">
        <v>0</v>
      </c>
      <c r="K13" s="1">
        <v>0</v>
      </c>
      <c r="L13" s="1">
        <v>0</v>
      </c>
      <c r="M13" s="1">
        <v>0</v>
      </c>
      <c r="N13" s="1">
        <v>0</v>
      </c>
      <c r="O13" s="1">
        <v>0</v>
      </c>
      <c r="P13" s="1">
        <v>0</v>
      </c>
      <c r="Q13" s="4">
        <v>0</v>
      </c>
      <c r="R13" s="4">
        <v>0</v>
      </c>
      <c r="S13" s="50">
        <v>0</v>
      </c>
      <c r="T13" s="50">
        <v>0</v>
      </c>
      <c r="U13" s="4">
        <v>0</v>
      </c>
      <c r="V13" s="4">
        <v>0</v>
      </c>
      <c r="W13" s="4">
        <v>0</v>
      </c>
      <c r="X13" s="4">
        <v>0</v>
      </c>
      <c r="Y13" s="4">
        <v>0</v>
      </c>
      <c r="Z13" s="4">
        <v>0</v>
      </c>
      <c r="AA13" s="4">
        <v>0</v>
      </c>
      <c r="AB13" s="4">
        <v>0</v>
      </c>
      <c r="AC13" s="4">
        <v>0</v>
      </c>
      <c r="AD13" s="4">
        <v>0</v>
      </c>
      <c r="AE13" s="4">
        <v>0</v>
      </c>
      <c r="AF13" s="4">
        <v>0</v>
      </c>
      <c r="AG13" s="4">
        <v>0</v>
      </c>
      <c r="AH13" s="4">
        <v>0</v>
      </c>
      <c r="AI13" s="4">
        <v>0</v>
      </c>
      <c r="AJ13" s="4">
        <v>0</v>
      </c>
      <c r="AK13" s="4">
        <v>0</v>
      </c>
      <c r="AL13" s="4">
        <v>0</v>
      </c>
      <c r="AM13" s="4">
        <v>0</v>
      </c>
      <c r="AN13" s="4">
        <v>0</v>
      </c>
      <c r="AO13" s="4">
        <v>0</v>
      </c>
      <c r="AP13" s="4">
        <v>0</v>
      </c>
      <c r="AQ13" s="4">
        <v>0</v>
      </c>
      <c r="AR13" s="4">
        <v>0</v>
      </c>
      <c r="AS13" s="17">
        <v>1</v>
      </c>
      <c r="AT13" s="17">
        <v>0</v>
      </c>
      <c r="AU13" s="63">
        <f t="shared" si="0"/>
        <v>0</v>
      </c>
    </row>
    <row r="14" spans="1:47" x14ac:dyDescent="0.25">
      <c r="A14" s="12" t="s">
        <v>112</v>
      </c>
      <c r="B14" s="13">
        <v>0</v>
      </c>
      <c r="C14" s="13">
        <v>0</v>
      </c>
      <c r="D14" s="13">
        <v>4</v>
      </c>
      <c r="E14" s="13">
        <v>0</v>
      </c>
      <c r="F14" s="13">
        <v>0</v>
      </c>
      <c r="G14" s="13">
        <v>0</v>
      </c>
      <c r="H14" s="13">
        <v>0</v>
      </c>
      <c r="I14" s="13">
        <v>0</v>
      </c>
      <c r="J14" s="13">
        <v>0</v>
      </c>
      <c r="K14" s="13">
        <v>0</v>
      </c>
      <c r="L14" s="13">
        <v>0</v>
      </c>
      <c r="M14" s="13">
        <v>0</v>
      </c>
      <c r="N14" s="13">
        <v>0</v>
      </c>
      <c r="O14" s="13">
        <v>0</v>
      </c>
      <c r="P14" s="13">
        <v>0</v>
      </c>
      <c r="Q14" s="14">
        <v>0</v>
      </c>
      <c r="R14" s="14">
        <v>0</v>
      </c>
      <c r="S14" s="14">
        <v>0</v>
      </c>
      <c r="T14" s="14">
        <v>0</v>
      </c>
      <c r="U14" s="14">
        <v>0</v>
      </c>
      <c r="V14" s="14">
        <v>0</v>
      </c>
      <c r="W14" s="14">
        <v>0</v>
      </c>
      <c r="X14" s="14">
        <v>0</v>
      </c>
      <c r="Y14" s="14">
        <v>0</v>
      </c>
      <c r="Z14" s="14">
        <v>0</v>
      </c>
      <c r="AA14" s="14">
        <v>0</v>
      </c>
      <c r="AB14" s="14">
        <v>0</v>
      </c>
      <c r="AC14" s="14">
        <v>0</v>
      </c>
      <c r="AD14" s="14">
        <v>0</v>
      </c>
      <c r="AE14" s="14">
        <v>0</v>
      </c>
      <c r="AF14" s="14">
        <v>0</v>
      </c>
      <c r="AG14" s="4">
        <v>0</v>
      </c>
      <c r="AH14" s="4">
        <v>0</v>
      </c>
      <c r="AI14" s="4">
        <v>0</v>
      </c>
      <c r="AJ14" s="4">
        <v>0</v>
      </c>
      <c r="AK14" s="4">
        <v>0</v>
      </c>
      <c r="AL14" s="4">
        <v>0</v>
      </c>
      <c r="AM14" s="4">
        <v>0</v>
      </c>
      <c r="AN14" s="4">
        <v>0</v>
      </c>
      <c r="AO14" s="14">
        <v>6</v>
      </c>
      <c r="AP14" s="14">
        <v>0</v>
      </c>
      <c r="AQ14" s="14">
        <v>6</v>
      </c>
      <c r="AR14" s="14">
        <v>0</v>
      </c>
      <c r="AS14" s="17">
        <v>22</v>
      </c>
      <c r="AT14" s="17">
        <v>0</v>
      </c>
      <c r="AU14" s="63">
        <f t="shared" si="0"/>
        <v>0</v>
      </c>
    </row>
    <row r="15" spans="1:47" x14ac:dyDescent="0.25">
      <c r="A15" s="12" t="s">
        <v>184</v>
      </c>
      <c r="B15" s="1">
        <v>0</v>
      </c>
      <c r="C15" s="1">
        <v>0</v>
      </c>
      <c r="D15" s="1">
        <v>0</v>
      </c>
      <c r="E15" s="1">
        <v>0</v>
      </c>
      <c r="F15" s="1">
        <v>0</v>
      </c>
      <c r="G15" s="1">
        <v>0</v>
      </c>
      <c r="H15" s="1">
        <v>0</v>
      </c>
      <c r="I15" s="1">
        <v>0</v>
      </c>
      <c r="J15" s="1">
        <v>0</v>
      </c>
      <c r="K15" s="1">
        <v>0</v>
      </c>
      <c r="L15" s="1">
        <v>0</v>
      </c>
      <c r="M15" s="1"/>
      <c r="N15" s="4">
        <v>0</v>
      </c>
      <c r="O15" s="4">
        <v>0</v>
      </c>
      <c r="P15" s="4">
        <v>0</v>
      </c>
      <c r="Q15" s="4">
        <v>0</v>
      </c>
      <c r="R15" s="4">
        <v>0</v>
      </c>
      <c r="S15" s="51">
        <v>0</v>
      </c>
      <c r="T15" s="51">
        <v>0</v>
      </c>
      <c r="U15" s="4">
        <v>2</v>
      </c>
      <c r="V15" s="4">
        <v>0</v>
      </c>
      <c r="W15" s="4">
        <v>7</v>
      </c>
      <c r="X15" s="4">
        <v>0</v>
      </c>
      <c r="Y15" s="4">
        <v>2</v>
      </c>
      <c r="Z15" s="4">
        <v>0</v>
      </c>
      <c r="AA15" s="4">
        <v>0</v>
      </c>
      <c r="AB15" s="4">
        <v>0</v>
      </c>
      <c r="AC15" s="4">
        <v>17</v>
      </c>
      <c r="AD15" s="4">
        <v>1</v>
      </c>
      <c r="AE15" s="4">
        <v>11</v>
      </c>
      <c r="AF15" s="4">
        <v>2</v>
      </c>
      <c r="AG15" s="4">
        <v>0</v>
      </c>
      <c r="AH15" s="4">
        <v>0</v>
      </c>
      <c r="AI15" s="4">
        <v>0</v>
      </c>
      <c r="AJ15" s="4">
        <v>0</v>
      </c>
      <c r="AK15" s="4">
        <v>0</v>
      </c>
      <c r="AL15" s="4">
        <v>0</v>
      </c>
      <c r="AM15" s="4">
        <v>0</v>
      </c>
      <c r="AN15" s="4">
        <v>0</v>
      </c>
      <c r="AO15" s="4">
        <v>0</v>
      </c>
      <c r="AP15" s="4">
        <v>0</v>
      </c>
      <c r="AQ15" s="4">
        <v>0</v>
      </c>
      <c r="AR15" s="4">
        <v>0</v>
      </c>
      <c r="AS15" s="17">
        <v>127</v>
      </c>
      <c r="AT15" s="17">
        <v>3</v>
      </c>
      <c r="AU15" s="63">
        <f t="shared" si="0"/>
        <v>2.3622047244094486</v>
      </c>
    </row>
    <row r="16" spans="1:47" x14ac:dyDescent="0.25">
      <c r="A16" s="12" t="s">
        <v>185</v>
      </c>
      <c r="B16" s="13">
        <v>0</v>
      </c>
      <c r="C16" s="13">
        <v>0</v>
      </c>
      <c r="D16" s="13">
        <v>0</v>
      </c>
      <c r="E16" s="13">
        <v>0</v>
      </c>
      <c r="F16" s="13">
        <v>0</v>
      </c>
      <c r="G16" s="13">
        <v>0</v>
      </c>
      <c r="H16" s="13">
        <v>0</v>
      </c>
      <c r="I16" s="13">
        <v>0</v>
      </c>
      <c r="J16" s="13">
        <v>0</v>
      </c>
      <c r="K16" s="13">
        <v>0</v>
      </c>
      <c r="L16" s="13">
        <v>0</v>
      </c>
      <c r="M16" s="13"/>
      <c r="N16" s="4">
        <v>0</v>
      </c>
      <c r="O16" s="4">
        <v>0</v>
      </c>
      <c r="P16" s="4">
        <v>0</v>
      </c>
      <c r="Q16" s="14">
        <v>0</v>
      </c>
      <c r="R16" s="14">
        <v>0</v>
      </c>
      <c r="S16" s="14">
        <v>0</v>
      </c>
      <c r="T16" s="14">
        <v>0</v>
      </c>
      <c r="U16" s="14">
        <v>0</v>
      </c>
      <c r="V16" s="14">
        <v>0</v>
      </c>
      <c r="W16" s="14">
        <v>0</v>
      </c>
      <c r="X16" s="14">
        <v>0</v>
      </c>
      <c r="Y16" s="14">
        <v>0</v>
      </c>
      <c r="Z16" s="14">
        <v>0</v>
      </c>
      <c r="AA16" s="14">
        <v>0</v>
      </c>
      <c r="AB16" s="14">
        <v>0</v>
      </c>
      <c r="AC16" s="14">
        <v>0</v>
      </c>
      <c r="AD16" s="14">
        <v>0</v>
      </c>
      <c r="AE16" s="14">
        <v>0</v>
      </c>
      <c r="AF16" s="14">
        <v>0</v>
      </c>
      <c r="AG16" s="4">
        <v>0</v>
      </c>
      <c r="AH16" s="4">
        <v>0</v>
      </c>
      <c r="AI16" s="4">
        <v>0</v>
      </c>
      <c r="AJ16" s="4">
        <v>0</v>
      </c>
      <c r="AK16" s="4">
        <v>0</v>
      </c>
      <c r="AL16" s="4">
        <v>0</v>
      </c>
      <c r="AM16" s="4">
        <v>0</v>
      </c>
      <c r="AN16" s="4">
        <v>0</v>
      </c>
      <c r="AO16" s="4">
        <v>0</v>
      </c>
      <c r="AP16" s="4">
        <v>0</v>
      </c>
      <c r="AQ16" s="4">
        <v>0</v>
      </c>
      <c r="AR16" s="4">
        <v>0</v>
      </c>
      <c r="AS16" s="17">
        <v>19</v>
      </c>
      <c r="AT16" s="17">
        <v>0</v>
      </c>
      <c r="AU16" s="63">
        <f t="shared" si="0"/>
        <v>0</v>
      </c>
    </row>
    <row r="17" spans="1:47" x14ac:dyDescent="0.25">
      <c r="A17" s="12" t="s">
        <v>181</v>
      </c>
      <c r="B17" s="1">
        <v>0</v>
      </c>
      <c r="C17" s="1">
        <v>0</v>
      </c>
      <c r="D17" s="1">
        <v>0</v>
      </c>
      <c r="E17" s="1">
        <v>0</v>
      </c>
      <c r="F17" s="1">
        <v>0</v>
      </c>
      <c r="G17" s="1">
        <v>0</v>
      </c>
      <c r="H17" s="1">
        <v>0</v>
      </c>
      <c r="I17" s="1">
        <v>0</v>
      </c>
      <c r="J17" s="1">
        <v>0</v>
      </c>
      <c r="K17" s="1">
        <v>0</v>
      </c>
      <c r="L17" s="1">
        <v>0</v>
      </c>
      <c r="M17" s="1">
        <v>7</v>
      </c>
      <c r="N17" s="1">
        <v>0</v>
      </c>
      <c r="O17" s="1">
        <v>0</v>
      </c>
      <c r="P17" s="1">
        <v>0</v>
      </c>
      <c r="Q17" s="4">
        <v>0</v>
      </c>
      <c r="R17" s="4">
        <v>0</v>
      </c>
      <c r="S17" s="50">
        <v>0</v>
      </c>
      <c r="T17" s="50">
        <v>0</v>
      </c>
      <c r="U17" s="4">
        <v>0</v>
      </c>
      <c r="V17" s="4">
        <v>0</v>
      </c>
      <c r="W17" s="4">
        <v>0</v>
      </c>
      <c r="X17" s="4">
        <v>0</v>
      </c>
      <c r="Y17" s="4">
        <v>0</v>
      </c>
      <c r="Z17" s="4">
        <v>0</v>
      </c>
      <c r="AA17" s="4">
        <v>0</v>
      </c>
      <c r="AB17" s="4">
        <v>0</v>
      </c>
      <c r="AC17" s="4">
        <v>0</v>
      </c>
      <c r="AD17" s="4">
        <v>0</v>
      </c>
      <c r="AE17" s="4">
        <v>0</v>
      </c>
      <c r="AF17" s="4">
        <v>0</v>
      </c>
      <c r="AG17" s="4">
        <v>0</v>
      </c>
      <c r="AH17" s="4">
        <v>0</v>
      </c>
      <c r="AI17" s="4">
        <v>0</v>
      </c>
      <c r="AJ17" s="4">
        <v>0</v>
      </c>
      <c r="AK17" s="4">
        <v>0</v>
      </c>
      <c r="AL17" s="4">
        <v>0</v>
      </c>
      <c r="AM17" s="4">
        <v>0</v>
      </c>
      <c r="AN17" s="4">
        <v>0</v>
      </c>
      <c r="AO17" s="4">
        <v>0</v>
      </c>
      <c r="AP17" s="4">
        <v>0</v>
      </c>
      <c r="AQ17" s="4">
        <v>0</v>
      </c>
      <c r="AR17" s="4">
        <v>0</v>
      </c>
      <c r="AS17" s="17">
        <v>56</v>
      </c>
      <c r="AT17" s="17">
        <v>4</v>
      </c>
      <c r="AU17" s="63">
        <f t="shared" si="0"/>
        <v>7.1428571428571423</v>
      </c>
    </row>
    <row r="18" spans="1:47" x14ac:dyDescent="0.25">
      <c r="A18" s="12" t="s">
        <v>182</v>
      </c>
      <c r="B18" s="13">
        <v>0</v>
      </c>
      <c r="C18" s="13">
        <v>0</v>
      </c>
      <c r="D18" s="13">
        <v>0</v>
      </c>
      <c r="E18" s="13">
        <v>0</v>
      </c>
      <c r="F18" s="13">
        <v>0</v>
      </c>
      <c r="G18" s="13">
        <v>0</v>
      </c>
      <c r="H18" s="13">
        <v>0</v>
      </c>
      <c r="I18" s="13">
        <v>0</v>
      </c>
      <c r="J18" s="13">
        <v>0</v>
      </c>
      <c r="K18" s="13">
        <v>0</v>
      </c>
      <c r="L18" s="13">
        <v>0</v>
      </c>
      <c r="M18" s="13">
        <v>17</v>
      </c>
      <c r="N18" s="13">
        <v>2</v>
      </c>
      <c r="O18" s="13">
        <v>0</v>
      </c>
      <c r="P18" s="13">
        <v>0</v>
      </c>
      <c r="Q18" s="14">
        <v>0</v>
      </c>
      <c r="R18" s="14">
        <v>0</v>
      </c>
      <c r="S18" s="14">
        <v>0</v>
      </c>
      <c r="T18" s="14">
        <v>0</v>
      </c>
      <c r="U18" s="14">
        <v>0</v>
      </c>
      <c r="V18" s="14">
        <v>0</v>
      </c>
      <c r="W18" s="14">
        <v>0</v>
      </c>
      <c r="X18" s="14">
        <v>0</v>
      </c>
      <c r="Y18" s="14">
        <v>0</v>
      </c>
      <c r="Z18" s="14">
        <v>0</v>
      </c>
      <c r="AA18" s="14">
        <v>0</v>
      </c>
      <c r="AB18" s="14">
        <v>0</v>
      </c>
      <c r="AC18" s="14">
        <v>0</v>
      </c>
      <c r="AD18" s="14">
        <v>0</v>
      </c>
      <c r="AE18" s="14">
        <v>0</v>
      </c>
      <c r="AF18" s="14">
        <v>0</v>
      </c>
      <c r="AG18" s="4">
        <v>0</v>
      </c>
      <c r="AH18" s="4">
        <v>0</v>
      </c>
      <c r="AI18" s="4">
        <v>0</v>
      </c>
      <c r="AJ18" s="4">
        <v>0</v>
      </c>
      <c r="AK18" s="4">
        <v>0</v>
      </c>
      <c r="AL18" s="4">
        <v>0</v>
      </c>
      <c r="AM18" s="4">
        <v>0</v>
      </c>
      <c r="AN18" s="4">
        <v>0</v>
      </c>
      <c r="AO18" s="4">
        <v>0</v>
      </c>
      <c r="AP18" s="4">
        <v>0</v>
      </c>
      <c r="AQ18" s="4">
        <v>0</v>
      </c>
      <c r="AR18" s="4">
        <v>0</v>
      </c>
      <c r="AS18" s="17">
        <v>37</v>
      </c>
      <c r="AT18" s="17">
        <v>4</v>
      </c>
      <c r="AU18" s="63">
        <f t="shared" si="0"/>
        <v>10.810810810810811</v>
      </c>
    </row>
    <row r="19" spans="1:47" x14ac:dyDescent="0.25">
      <c r="A19" s="12" t="s">
        <v>183</v>
      </c>
      <c r="B19" s="1">
        <v>0</v>
      </c>
      <c r="C19" s="1">
        <v>0</v>
      </c>
      <c r="D19" s="1">
        <v>0</v>
      </c>
      <c r="E19" s="1">
        <v>0</v>
      </c>
      <c r="F19" s="1">
        <v>0</v>
      </c>
      <c r="G19" s="1">
        <v>0</v>
      </c>
      <c r="H19" s="1">
        <v>0</v>
      </c>
      <c r="I19" s="1">
        <v>0</v>
      </c>
      <c r="J19" s="1">
        <v>0</v>
      </c>
      <c r="K19" s="1">
        <v>0</v>
      </c>
      <c r="L19" s="1">
        <v>0</v>
      </c>
      <c r="M19" s="1">
        <v>0</v>
      </c>
      <c r="N19" s="1">
        <v>0</v>
      </c>
      <c r="O19" s="1">
        <v>1</v>
      </c>
      <c r="P19" s="1">
        <v>0</v>
      </c>
      <c r="Q19" s="4">
        <v>0</v>
      </c>
      <c r="R19" s="4">
        <v>0</v>
      </c>
      <c r="S19" s="4">
        <v>3</v>
      </c>
      <c r="T19" s="4">
        <v>0</v>
      </c>
      <c r="U19" s="4">
        <v>2</v>
      </c>
      <c r="V19" s="4">
        <v>0</v>
      </c>
      <c r="W19" s="4">
        <v>0</v>
      </c>
      <c r="X19" s="4">
        <v>0</v>
      </c>
      <c r="Y19" s="4">
        <v>4</v>
      </c>
      <c r="Z19" s="4">
        <v>0</v>
      </c>
      <c r="AA19" s="4">
        <v>13</v>
      </c>
      <c r="AB19" s="4">
        <v>0</v>
      </c>
      <c r="AC19" s="4">
        <v>5</v>
      </c>
      <c r="AD19" s="4">
        <v>0</v>
      </c>
      <c r="AE19" s="4">
        <v>0</v>
      </c>
      <c r="AF19" s="4">
        <v>0</v>
      </c>
      <c r="AG19" s="4">
        <v>0</v>
      </c>
      <c r="AH19" s="4">
        <v>0</v>
      </c>
      <c r="AI19" s="4">
        <v>0</v>
      </c>
      <c r="AJ19" s="4">
        <v>0</v>
      </c>
      <c r="AK19" s="4">
        <v>0</v>
      </c>
      <c r="AL19" s="4">
        <v>0</v>
      </c>
      <c r="AM19" s="4">
        <v>0</v>
      </c>
      <c r="AN19" s="4">
        <v>0</v>
      </c>
      <c r="AO19" s="4">
        <v>0</v>
      </c>
      <c r="AP19" s="4">
        <v>0</v>
      </c>
      <c r="AQ19" s="4">
        <v>0</v>
      </c>
      <c r="AR19" s="4">
        <v>0</v>
      </c>
      <c r="AS19" s="17">
        <v>69</v>
      </c>
      <c r="AT19" s="17">
        <v>3</v>
      </c>
      <c r="AU19" s="63">
        <f t="shared" si="0"/>
        <v>4.3478260869565215</v>
      </c>
    </row>
    <row r="20" spans="1:47" x14ac:dyDescent="0.25">
      <c r="A20" s="12" t="s">
        <v>192</v>
      </c>
      <c r="B20" s="4">
        <v>0</v>
      </c>
      <c r="C20" s="4">
        <v>0</v>
      </c>
      <c r="D20" s="4">
        <v>0</v>
      </c>
      <c r="E20" s="4">
        <v>0</v>
      </c>
      <c r="F20" s="4">
        <v>0</v>
      </c>
      <c r="G20" s="4">
        <v>0</v>
      </c>
      <c r="H20" s="4">
        <v>0</v>
      </c>
      <c r="I20" s="4">
        <v>0</v>
      </c>
      <c r="J20" s="4">
        <v>0</v>
      </c>
      <c r="K20" s="4">
        <v>0</v>
      </c>
      <c r="L20" s="4">
        <v>0</v>
      </c>
      <c r="M20" s="4">
        <v>0</v>
      </c>
      <c r="N20" s="4">
        <v>0</v>
      </c>
      <c r="O20" s="4">
        <v>0</v>
      </c>
      <c r="P20" s="4">
        <v>0</v>
      </c>
      <c r="Q20" s="4">
        <v>0</v>
      </c>
      <c r="R20" s="4">
        <v>0</v>
      </c>
      <c r="S20" s="4">
        <v>5</v>
      </c>
      <c r="T20" s="4">
        <v>0</v>
      </c>
      <c r="U20" s="4">
        <v>7</v>
      </c>
      <c r="V20" s="4">
        <v>0</v>
      </c>
      <c r="W20" s="4">
        <v>1</v>
      </c>
      <c r="X20" s="4">
        <v>0</v>
      </c>
      <c r="Y20" s="4">
        <v>0</v>
      </c>
      <c r="Z20" s="4">
        <v>0</v>
      </c>
      <c r="AA20" s="4">
        <v>0</v>
      </c>
      <c r="AB20" s="4">
        <v>0</v>
      </c>
      <c r="AC20" s="4">
        <v>0</v>
      </c>
      <c r="AD20" s="4">
        <v>0</v>
      </c>
      <c r="AE20" s="4">
        <v>0</v>
      </c>
      <c r="AF20" s="4">
        <v>0</v>
      </c>
      <c r="AG20" s="4">
        <v>0</v>
      </c>
      <c r="AH20" s="4">
        <v>0</v>
      </c>
      <c r="AI20" s="4">
        <v>0</v>
      </c>
      <c r="AJ20" s="4">
        <v>0</v>
      </c>
      <c r="AK20" s="4">
        <v>0</v>
      </c>
      <c r="AL20" s="4">
        <v>0</v>
      </c>
      <c r="AM20" s="4">
        <v>2</v>
      </c>
      <c r="AN20" s="4">
        <v>0</v>
      </c>
      <c r="AO20" s="4">
        <v>0</v>
      </c>
      <c r="AP20" s="4">
        <v>0</v>
      </c>
      <c r="AQ20" s="4">
        <v>0</v>
      </c>
      <c r="AR20" s="4">
        <v>0</v>
      </c>
      <c r="AS20" s="17">
        <v>24</v>
      </c>
      <c r="AT20" s="17">
        <v>3</v>
      </c>
      <c r="AU20" s="63">
        <f t="shared" si="0"/>
        <v>12.5</v>
      </c>
    </row>
    <row r="21" spans="1:47" x14ac:dyDescent="0.25">
      <c r="A21" s="12" t="s">
        <v>487</v>
      </c>
      <c r="B21" s="4">
        <v>0</v>
      </c>
      <c r="C21" s="4">
        <v>0</v>
      </c>
      <c r="D21" s="4">
        <v>0</v>
      </c>
      <c r="E21" s="4">
        <v>0</v>
      </c>
      <c r="F21" s="4">
        <v>0</v>
      </c>
      <c r="G21" s="4">
        <v>0</v>
      </c>
      <c r="H21" s="4">
        <v>0</v>
      </c>
      <c r="I21" s="4">
        <v>0</v>
      </c>
      <c r="J21" s="4">
        <v>0</v>
      </c>
      <c r="K21" s="4">
        <v>0</v>
      </c>
      <c r="L21" s="4">
        <v>0</v>
      </c>
      <c r="M21" s="4">
        <v>0</v>
      </c>
      <c r="N21" s="4">
        <v>0</v>
      </c>
      <c r="O21" s="4">
        <v>0</v>
      </c>
      <c r="P21" s="4">
        <v>0</v>
      </c>
      <c r="Q21" s="4">
        <v>0</v>
      </c>
      <c r="R21" s="4">
        <v>0</v>
      </c>
      <c r="S21" s="4">
        <v>0</v>
      </c>
      <c r="T21" s="4">
        <v>0</v>
      </c>
      <c r="U21" s="4">
        <v>0</v>
      </c>
      <c r="V21" s="4">
        <v>0</v>
      </c>
      <c r="W21" s="4">
        <v>0</v>
      </c>
      <c r="X21" s="4">
        <v>0</v>
      </c>
      <c r="Y21" s="4">
        <v>0</v>
      </c>
      <c r="Z21" s="4">
        <v>0</v>
      </c>
      <c r="AA21" s="4">
        <v>0</v>
      </c>
      <c r="AB21" s="4">
        <v>0</v>
      </c>
      <c r="AC21" s="4">
        <v>0</v>
      </c>
      <c r="AD21" s="4">
        <v>0</v>
      </c>
      <c r="AE21" s="4">
        <v>0</v>
      </c>
      <c r="AF21" s="4">
        <v>0</v>
      </c>
      <c r="AG21" s="4">
        <v>11</v>
      </c>
      <c r="AH21" s="4">
        <v>0</v>
      </c>
      <c r="AI21" s="4">
        <v>21</v>
      </c>
      <c r="AJ21" s="4">
        <v>1</v>
      </c>
      <c r="AK21" s="4">
        <v>8</v>
      </c>
      <c r="AL21" s="4">
        <v>0</v>
      </c>
      <c r="AM21" s="4">
        <v>2</v>
      </c>
      <c r="AN21" s="4">
        <v>0</v>
      </c>
      <c r="AO21" s="4">
        <v>2</v>
      </c>
      <c r="AP21" s="4">
        <v>0</v>
      </c>
      <c r="AQ21" s="4">
        <v>6</v>
      </c>
      <c r="AR21" s="4">
        <v>0</v>
      </c>
      <c r="AS21" s="17">
        <v>60</v>
      </c>
      <c r="AT21" s="17">
        <v>2</v>
      </c>
      <c r="AU21" s="63">
        <f t="shared" si="0"/>
        <v>3.3333333333333335</v>
      </c>
    </row>
    <row r="22" spans="1:47" x14ac:dyDescent="0.25">
      <c r="A22" s="12" t="s">
        <v>488</v>
      </c>
      <c r="B22" s="4">
        <v>0</v>
      </c>
      <c r="C22" s="4">
        <v>0</v>
      </c>
      <c r="D22" s="4">
        <v>0</v>
      </c>
      <c r="E22" s="4">
        <v>0</v>
      </c>
      <c r="F22" s="4">
        <v>0</v>
      </c>
      <c r="G22" s="4">
        <v>0</v>
      </c>
      <c r="H22" s="4">
        <v>0</v>
      </c>
      <c r="I22" s="4">
        <v>0</v>
      </c>
      <c r="J22" s="4">
        <v>0</v>
      </c>
      <c r="K22" s="4">
        <v>0</v>
      </c>
      <c r="L22" s="4">
        <v>0</v>
      </c>
      <c r="M22" s="4">
        <v>0</v>
      </c>
      <c r="N22" s="4">
        <v>0</v>
      </c>
      <c r="O22" s="4">
        <v>0</v>
      </c>
      <c r="P22" s="4">
        <v>0</v>
      </c>
      <c r="Q22" s="4">
        <v>0</v>
      </c>
      <c r="R22" s="4">
        <v>0</v>
      </c>
      <c r="S22" s="4">
        <v>0</v>
      </c>
      <c r="T22" s="4">
        <v>0</v>
      </c>
      <c r="U22" s="4">
        <v>0</v>
      </c>
      <c r="V22" s="4">
        <v>0</v>
      </c>
      <c r="W22" s="4">
        <v>0</v>
      </c>
      <c r="X22" s="4">
        <v>0</v>
      </c>
      <c r="Y22" s="4">
        <v>0</v>
      </c>
      <c r="Z22" s="4">
        <v>0</v>
      </c>
      <c r="AA22" s="4">
        <v>0</v>
      </c>
      <c r="AB22" s="4">
        <v>0</v>
      </c>
      <c r="AC22" s="4">
        <v>0</v>
      </c>
      <c r="AD22" s="4">
        <v>0</v>
      </c>
      <c r="AE22" s="4">
        <v>0</v>
      </c>
      <c r="AF22" s="4">
        <v>0</v>
      </c>
      <c r="AG22" s="4">
        <v>0</v>
      </c>
      <c r="AH22" s="4">
        <v>0</v>
      </c>
      <c r="AI22" s="4">
        <v>6</v>
      </c>
      <c r="AJ22" s="4">
        <v>0</v>
      </c>
      <c r="AK22" s="4">
        <v>22</v>
      </c>
      <c r="AL22" s="4">
        <v>0</v>
      </c>
      <c r="AM22" s="4">
        <v>5</v>
      </c>
      <c r="AN22" s="4">
        <v>0</v>
      </c>
      <c r="AO22" s="4">
        <v>12</v>
      </c>
      <c r="AP22" s="4">
        <v>0</v>
      </c>
      <c r="AQ22" s="4">
        <v>14</v>
      </c>
      <c r="AR22" s="4">
        <v>0</v>
      </c>
      <c r="AS22" s="17">
        <v>99</v>
      </c>
      <c r="AT22" s="17">
        <v>0</v>
      </c>
      <c r="AU22" s="63">
        <f t="shared" si="0"/>
        <v>0</v>
      </c>
    </row>
    <row r="23" spans="1:47" x14ac:dyDescent="0.25">
      <c r="A23" s="12" t="s">
        <v>489</v>
      </c>
      <c r="B23" s="4">
        <v>0</v>
      </c>
      <c r="C23" s="4">
        <v>0</v>
      </c>
      <c r="D23" s="4">
        <v>0</v>
      </c>
      <c r="E23" s="4">
        <v>0</v>
      </c>
      <c r="F23" s="4">
        <v>0</v>
      </c>
      <c r="G23" s="4">
        <v>0</v>
      </c>
      <c r="H23" s="4">
        <v>0</v>
      </c>
      <c r="I23" s="4">
        <v>0</v>
      </c>
      <c r="J23" s="4">
        <v>0</v>
      </c>
      <c r="K23" s="4">
        <v>0</v>
      </c>
      <c r="L23" s="4">
        <v>0</v>
      </c>
      <c r="M23" s="4">
        <v>0</v>
      </c>
      <c r="N23" s="4">
        <v>0</v>
      </c>
      <c r="O23" s="4">
        <v>0</v>
      </c>
      <c r="P23" s="4">
        <v>0</v>
      </c>
      <c r="Q23" s="4">
        <v>0</v>
      </c>
      <c r="R23" s="4">
        <v>0</v>
      </c>
      <c r="S23" s="4">
        <v>0</v>
      </c>
      <c r="T23" s="4">
        <v>0</v>
      </c>
      <c r="U23" s="4">
        <v>0</v>
      </c>
      <c r="V23" s="4">
        <v>0</v>
      </c>
      <c r="W23" s="4">
        <v>0</v>
      </c>
      <c r="X23" s="4">
        <v>0</v>
      </c>
      <c r="Y23" s="4">
        <v>0</v>
      </c>
      <c r="Z23" s="4">
        <v>0</v>
      </c>
      <c r="AA23" s="4">
        <v>0</v>
      </c>
      <c r="AB23" s="4">
        <v>0</v>
      </c>
      <c r="AC23" s="4">
        <v>0</v>
      </c>
      <c r="AD23" s="4">
        <v>0</v>
      </c>
      <c r="AE23" s="4">
        <v>0</v>
      </c>
      <c r="AF23" s="4">
        <v>0</v>
      </c>
      <c r="AG23" s="4">
        <v>0</v>
      </c>
      <c r="AH23" s="4">
        <v>0</v>
      </c>
      <c r="AI23" s="4">
        <v>0</v>
      </c>
      <c r="AJ23" s="4">
        <v>0</v>
      </c>
      <c r="AK23" s="4">
        <v>0</v>
      </c>
      <c r="AL23" s="4">
        <v>0</v>
      </c>
      <c r="AM23" s="4">
        <v>0</v>
      </c>
      <c r="AN23" s="4">
        <v>0</v>
      </c>
      <c r="AO23" s="4">
        <v>0</v>
      </c>
      <c r="AP23" s="4">
        <v>0</v>
      </c>
      <c r="AQ23" s="4">
        <v>2</v>
      </c>
      <c r="AR23" s="4">
        <v>0</v>
      </c>
      <c r="AS23" s="17">
        <v>9</v>
      </c>
      <c r="AT23" s="17">
        <v>0</v>
      </c>
      <c r="AU23" s="63">
        <f t="shared" si="0"/>
        <v>0</v>
      </c>
    </row>
    <row r="24" spans="1:47" s="6" customFormat="1" x14ac:dyDescent="0.25">
      <c r="A24" s="30" t="s">
        <v>75</v>
      </c>
      <c r="B24" s="30">
        <v>76</v>
      </c>
      <c r="C24" s="30">
        <v>0</v>
      </c>
      <c r="D24" s="30">
        <f>SUM(D3:D14)</f>
        <v>69</v>
      </c>
      <c r="E24" s="30">
        <v>0</v>
      </c>
      <c r="F24" s="30">
        <v>0</v>
      </c>
      <c r="G24" s="30">
        <v>54</v>
      </c>
      <c r="H24" s="30">
        <v>0</v>
      </c>
      <c r="I24" s="30">
        <v>0</v>
      </c>
      <c r="J24" s="30">
        <v>38</v>
      </c>
      <c r="K24" s="30">
        <v>0</v>
      </c>
      <c r="L24" s="30">
        <v>0</v>
      </c>
      <c r="M24" s="31">
        <v>63</v>
      </c>
      <c r="N24" s="31">
        <v>2</v>
      </c>
      <c r="O24" s="31">
        <v>69</v>
      </c>
      <c r="P24" s="31">
        <v>0</v>
      </c>
      <c r="Q24" s="30">
        <v>19</v>
      </c>
      <c r="R24" s="30">
        <v>0</v>
      </c>
      <c r="S24" s="30">
        <v>111</v>
      </c>
      <c r="T24" s="30">
        <v>1</v>
      </c>
      <c r="U24" s="30">
        <v>183</v>
      </c>
      <c r="V24" s="30">
        <v>0</v>
      </c>
      <c r="W24" s="30">
        <f>SUM(W3:W20)</f>
        <v>46</v>
      </c>
      <c r="X24" s="30">
        <v>3</v>
      </c>
      <c r="Y24" s="30">
        <f>SUM(Y3:Y20)</f>
        <v>49</v>
      </c>
      <c r="Z24" s="30">
        <v>1</v>
      </c>
      <c r="AA24" s="30">
        <v>37</v>
      </c>
      <c r="AB24" s="30">
        <v>0</v>
      </c>
      <c r="AC24" s="30">
        <v>40</v>
      </c>
      <c r="AD24" s="30">
        <v>1</v>
      </c>
      <c r="AE24" s="30">
        <v>41</v>
      </c>
      <c r="AF24" s="30">
        <v>2</v>
      </c>
      <c r="AG24" s="30"/>
      <c r="AH24" s="30"/>
      <c r="AI24" s="30"/>
      <c r="AJ24" s="30"/>
      <c r="AK24" s="30"/>
      <c r="AL24" s="30"/>
      <c r="AM24" s="30"/>
      <c r="AN24" s="30"/>
      <c r="AO24" s="30"/>
      <c r="AP24" s="30"/>
      <c r="AQ24" s="30"/>
      <c r="AR24" s="30"/>
      <c r="AS24" s="33">
        <v>4129</v>
      </c>
      <c r="AT24" s="33">
        <f>SUM(AT3:AT23)</f>
        <v>76</v>
      </c>
      <c r="AU24" s="63">
        <f t="shared" si="0"/>
        <v>1.8406393799951564</v>
      </c>
    </row>
    <row r="26" spans="1:47" x14ac:dyDescent="0.25">
      <c r="AS26" s="9"/>
      <c r="AT26" s="9"/>
    </row>
  </sheetData>
  <mergeCells count="22">
    <mergeCell ref="A1:A2"/>
    <mergeCell ref="AS1:AU1"/>
    <mergeCell ref="M1:N1"/>
    <mergeCell ref="O1:P1"/>
    <mergeCell ref="Q1:R1"/>
    <mergeCell ref="B1:C1"/>
    <mergeCell ref="D1:F1"/>
    <mergeCell ref="G1:I1"/>
    <mergeCell ref="J1:L1"/>
    <mergeCell ref="S1:T1"/>
    <mergeCell ref="U1:V1"/>
    <mergeCell ref="W1:X1"/>
    <mergeCell ref="Y1:Z1"/>
    <mergeCell ref="AA1:AB1"/>
    <mergeCell ref="AC1:AD1"/>
    <mergeCell ref="AE1:AF1"/>
    <mergeCell ref="AM1:AN1"/>
    <mergeCell ref="AO1:AP1"/>
    <mergeCell ref="AQ1:AR1"/>
    <mergeCell ref="AG1:AH1"/>
    <mergeCell ref="AI1:AJ1"/>
    <mergeCell ref="AK1:AL1"/>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T46"/>
  <sheetViews>
    <sheetView zoomScale="85" zoomScaleNormal="85" workbookViewId="0">
      <pane xSplit="1" topLeftCell="B1" activePane="topRight" state="frozen"/>
      <selection pane="topRight" activeCell="X19" sqref="X19"/>
    </sheetView>
  </sheetViews>
  <sheetFormatPr defaultRowHeight="15" x14ac:dyDescent="0.25"/>
  <cols>
    <col min="1" max="1" width="20.28515625" customWidth="1"/>
  </cols>
  <sheetData>
    <row r="1" spans="1:20" x14ac:dyDescent="0.25">
      <c r="B1" s="214" t="s">
        <v>200</v>
      </c>
      <c r="C1" s="220"/>
      <c r="D1" s="214" t="s">
        <v>201</v>
      </c>
      <c r="E1" s="220"/>
      <c r="F1" s="214" t="s">
        <v>202</v>
      </c>
      <c r="G1" s="220"/>
      <c r="H1" s="214" t="s">
        <v>207</v>
      </c>
      <c r="I1" s="220"/>
      <c r="J1" s="214" t="s">
        <v>209</v>
      </c>
      <c r="K1" s="220"/>
      <c r="L1" s="214" t="s">
        <v>210</v>
      </c>
      <c r="M1" s="220"/>
      <c r="N1" s="214" t="s">
        <v>211</v>
      </c>
      <c r="O1" s="220"/>
      <c r="P1" s="214" t="s">
        <v>212</v>
      </c>
      <c r="Q1" s="220"/>
      <c r="R1" s="217" t="s">
        <v>42</v>
      </c>
      <c r="S1" s="217"/>
      <c r="T1" s="217"/>
    </row>
    <row r="2" spans="1:20" x14ac:dyDescent="0.25">
      <c r="A2" s="39" t="s">
        <v>118</v>
      </c>
      <c r="B2" s="29" t="s">
        <v>66</v>
      </c>
      <c r="C2" s="29" t="s">
        <v>3</v>
      </c>
      <c r="D2" s="29" t="s">
        <v>66</v>
      </c>
      <c r="E2" s="29" t="s">
        <v>3</v>
      </c>
      <c r="F2" s="29" t="s">
        <v>66</v>
      </c>
      <c r="G2" s="29" t="s">
        <v>3</v>
      </c>
      <c r="H2" s="29" t="s">
        <v>66</v>
      </c>
      <c r="I2" s="29" t="s">
        <v>3</v>
      </c>
      <c r="J2" s="29" t="s">
        <v>66</v>
      </c>
      <c r="K2" s="29" t="s">
        <v>3</v>
      </c>
      <c r="L2" s="29" t="s">
        <v>66</v>
      </c>
      <c r="M2" s="29" t="s">
        <v>3</v>
      </c>
      <c r="N2" s="29" t="s">
        <v>66</v>
      </c>
      <c r="O2" s="29" t="s">
        <v>3</v>
      </c>
      <c r="P2" s="29" t="s">
        <v>66</v>
      </c>
      <c r="Q2" s="29" t="s">
        <v>3</v>
      </c>
      <c r="R2" s="32" t="s">
        <v>2</v>
      </c>
      <c r="S2" s="32" t="s">
        <v>3</v>
      </c>
      <c r="T2" s="32" t="s">
        <v>4</v>
      </c>
    </row>
    <row r="3" spans="1:20" x14ac:dyDescent="0.25">
      <c r="A3" s="64" t="s">
        <v>160</v>
      </c>
      <c r="B3" s="50">
        <v>82</v>
      </c>
      <c r="C3" s="50">
        <v>3</v>
      </c>
      <c r="D3" s="50">
        <v>63</v>
      </c>
      <c r="E3" s="50">
        <v>0</v>
      </c>
      <c r="F3" s="50">
        <v>19</v>
      </c>
      <c r="G3" s="50">
        <v>0</v>
      </c>
      <c r="H3" s="50">
        <v>39</v>
      </c>
      <c r="I3" s="50"/>
      <c r="J3" s="50">
        <v>2</v>
      </c>
      <c r="K3" s="50">
        <v>0</v>
      </c>
      <c r="L3" s="50">
        <v>7</v>
      </c>
      <c r="M3" s="50">
        <v>0</v>
      </c>
      <c r="N3" s="50">
        <v>12</v>
      </c>
      <c r="O3" s="50">
        <v>1</v>
      </c>
      <c r="P3" s="50">
        <v>14</v>
      </c>
      <c r="Q3" s="50">
        <v>0</v>
      </c>
      <c r="R3" s="17">
        <v>238</v>
      </c>
      <c r="S3" s="17">
        <v>1</v>
      </c>
      <c r="T3" s="63">
        <f>S3/R3*100</f>
        <v>0.42016806722689076</v>
      </c>
    </row>
    <row r="4" spans="1:20" x14ac:dyDescent="0.25">
      <c r="A4" s="64" t="s">
        <v>129</v>
      </c>
      <c r="B4" s="50">
        <v>1</v>
      </c>
      <c r="C4" s="50">
        <v>0</v>
      </c>
      <c r="D4" s="50">
        <v>9</v>
      </c>
      <c r="E4" s="50">
        <v>0</v>
      </c>
      <c r="F4" s="50">
        <v>4</v>
      </c>
      <c r="G4" s="50">
        <v>0</v>
      </c>
      <c r="H4" s="50">
        <v>9</v>
      </c>
      <c r="I4" s="50">
        <v>0</v>
      </c>
      <c r="J4" s="50">
        <v>4</v>
      </c>
      <c r="K4" s="50">
        <v>0</v>
      </c>
      <c r="L4" s="50">
        <v>14</v>
      </c>
      <c r="M4" s="50">
        <v>0</v>
      </c>
      <c r="N4" s="50">
        <v>0</v>
      </c>
      <c r="O4" s="50">
        <v>0</v>
      </c>
      <c r="P4" s="50">
        <v>0</v>
      </c>
      <c r="Q4" s="50">
        <v>0</v>
      </c>
      <c r="R4" s="17">
        <v>14</v>
      </c>
      <c r="S4" s="17">
        <v>0</v>
      </c>
      <c r="T4" s="63">
        <f>S4/R4*100</f>
        <v>0</v>
      </c>
    </row>
    <row r="5" spans="1:20" x14ac:dyDescent="0.25">
      <c r="A5" s="64" t="s">
        <v>490</v>
      </c>
      <c r="B5" s="50">
        <v>0</v>
      </c>
      <c r="C5" s="50">
        <v>0</v>
      </c>
      <c r="D5" s="50">
        <v>0</v>
      </c>
      <c r="E5" s="50">
        <v>0</v>
      </c>
      <c r="F5" s="50">
        <v>0</v>
      </c>
      <c r="G5" s="50">
        <v>0</v>
      </c>
      <c r="H5" s="50">
        <v>0</v>
      </c>
      <c r="I5" s="50">
        <v>0</v>
      </c>
      <c r="J5" s="10">
        <v>1</v>
      </c>
      <c r="K5" s="10">
        <v>0</v>
      </c>
      <c r="L5" s="50">
        <v>1</v>
      </c>
      <c r="M5" s="50">
        <v>1</v>
      </c>
      <c r="N5" s="50">
        <v>0</v>
      </c>
      <c r="O5" s="50">
        <v>0</v>
      </c>
      <c r="P5" s="50">
        <v>0</v>
      </c>
      <c r="Q5" s="50">
        <v>0</v>
      </c>
      <c r="R5" s="150">
        <v>1</v>
      </c>
      <c r="S5" s="150">
        <v>1</v>
      </c>
      <c r="T5" s="63">
        <f>S5/R5*100</f>
        <v>100</v>
      </c>
    </row>
    <row r="6" spans="1:20" x14ac:dyDescent="0.25">
      <c r="A6" s="34" t="s">
        <v>128</v>
      </c>
      <c r="B6" s="50">
        <v>0</v>
      </c>
      <c r="C6" s="50">
        <v>0</v>
      </c>
      <c r="D6" s="50">
        <v>0</v>
      </c>
      <c r="E6" s="50">
        <v>0</v>
      </c>
      <c r="F6" s="50">
        <v>0</v>
      </c>
      <c r="G6" s="50">
        <v>0</v>
      </c>
      <c r="H6" s="50">
        <v>0</v>
      </c>
      <c r="I6" s="50">
        <v>0</v>
      </c>
      <c r="J6" s="50">
        <v>0</v>
      </c>
      <c r="K6" s="50">
        <v>0</v>
      </c>
      <c r="L6" s="50">
        <v>0</v>
      </c>
      <c r="M6" s="50">
        <v>0</v>
      </c>
      <c r="N6" s="50">
        <v>0</v>
      </c>
      <c r="O6" s="50">
        <v>0</v>
      </c>
      <c r="P6" s="50">
        <v>0</v>
      </c>
      <c r="Q6" s="50">
        <v>0</v>
      </c>
      <c r="R6" s="17">
        <v>0</v>
      </c>
      <c r="S6" s="17">
        <v>0</v>
      </c>
      <c r="T6" s="63">
        <v>0</v>
      </c>
    </row>
    <row r="7" spans="1:20" x14ac:dyDescent="0.25">
      <c r="A7" s="35" t="s">
        <v>130</v>
      </c>
      <c r="B7" s="50">
        <v>0</v>
      </c>
      <c r="C7" s="50">
        <v>0</v>
      </c>
      <c r="D7" s="50">
        <v>0</v>
      </c>
      <c r="E7" s="50">
        <v>0</v>
      </c>
      <c r="F7" s="50">
        <v>0</v>
      </c>
      <c r="G7" s="50">
        <v>0</v>
      </c>
      <c r="H7" s="50">
        <v>0</v>
      </c>
      <c r="I7" s="50">
        <v>0</v>
      </c>
      <c r="J7" s="50">
        <v>0</v>
      </c>
      <c r="K7" s="50">
        <v>0</v>
      </c>
      <c r="L7" s="50">
        <v>0</v>
      </c>
      <c r="M7" s="50">
        <v>0</v>
      </c>
      <c r="N7" s="50">
        <v>0</v>
      </c>
      <c r="O7" s="50">
        <v>0</v>
      </c>
      <c r="P7" s="50">
        <v>0</v>
      </c>
      <c r="Q7" s="50">
        <v>0</v>
      </c>
      <c r="R7" s="17">
        <v>0</v>
      </c>
      <c r="S7" s="17">
        <v>0</v>
      </c>
      <c r="T7" s="63">
        <v>0</v>
      </c>
    </row>
    <row r="8" spans="1:20" x14ac:dyDescent="0.25">
      <c r="A8" s="12" t="s">
        <v>131</v>
      </c>
      <c r="B8" s="50">
        <v>0</v>
      </c>
      <c r="C8" s="50">
        <v>0</v>
      </c>
      <c r="D8" s="50">
        <v>0</v>
      </c>
      <c r="E8" s="50">
        <v>0</v>
      </c>
      <c r="F8" s="50">
        <v>0</v>
      </c>
      <c r="G8" s="50">
        <v>0</v>
      </c>
      <c r="H8" s="50">
        <v>0</v>
      </c>
      <c r="I8" s="50">
        <v>0</v>
      </c>
      <c r="J8" s="50">
        <v>0</v>
      </c>
      <c r="K8" s="50">
        <v>0</v>
      </c>
      <c r="L8" s="50">
        <v>0</v>
      </c>
      <c r="M8" s="50">
        <v>0</v>
      </c>
      <c r="N8" s="50">
        <v>0</v>
      </c>
      <c r="O8" s="50">
        <v>0</v>
      </c>
      <c r="P8" s="50">
        <v>0</v>
      </c>
      <c r="Q8" s="50">
        <v>0</v>
      </c>
      <c r="R8" s="17">
        <v>0</v>
      </c>
      <c r="S8" s="17">
        <v>0</v>
      </c>
      <c r="T8" s="63">
        <v>0</v>
      </c>
    </row>
    <row r="9" spans="1:20" ht="13.5" customHeight="1" x14ac:dyDescent="0.25">
      <c r="A9" s="36" t="s">
        <v>132</v>
      </c>
      <c r="B9" s="50">
        <v>0</v>
      </c>
      <c r="C9" s="50">
        <v>0</v>
      </c>
      <c r="D9" s="50">
        <v>0</v>
      </c>
      <c r="E9" s="50">
        <v>0</v>
      </c>
      <c r="F9" s="50">
        <v>0</v>
      </c>
      <c r="G9" s="50">
        <v>0</v>
      </c>
      <c r="H9" s="50">
        <v>0</v>
      </c>
      <c r="I9" s="50">
        <v>0</v>
      </c>
      <c r="J9" s="50">
        <v>0</v>
      </c>
      <c r="K9" s="50">
        <v>0</v>
      </c>
      <c r="L9" s="50">
        <v>0</v>
      </c>
      <c r="M9" s="50">
        <v>0</v>
      </c>
      <c r="N9" s="50">
        <v>0</v>
      </c>
      <c r="O9" s="50">
        <v>0</v>
      </c>
      <c r="P9" s="50">
        <v>0</v>
      </c>
      <c r="Q9" s="50">
        <v>0</v>
      </c>
      <c r="R9" s="17">
        <v>0</v>
      </c>
      <c r="S9" s="17">
        <v>0</v>
      </c>
      <c r="T9" s="63">
        <v>0</v>
      </c>
    </row>
    <row r="10" spans="1:20" ht="12.75" customHeight="1" x14ac:dyDescent="0.25">
      <c r="A10" s="37" t="s">
        <v>133</v>
      </c>
      <c r="B10" s="50">
        <v>0</v>
      </c>
      <c r="C10" s="50">
        <v>0</v>
      </c>
      <c r="D10" s="50">
        <v>0</v>
      </c>
      <c r="E10" s="50">
        <v>0</v>
      </c>
      <c r="F10" s="50">
        <v>0</v>
      </c>
      <c r="G10" s="50">
        <v>0</v>
      </c>
      <c r="H10" s="50">
        <v>0</v>
      </c>
      <c r="I10" s="50">
        <v>0</v>
      </c>
      <c r="J10" s="50">
        <v>0</v>
      </c>
      <c r="K10" s="50">
        <v>0</v>
      </c>
      <c r="L10" s="50">
        <v>0</v>
      </c>
      <c r="M10" s="50">
        <v>0</v>
      </c>
      <c r="N10" s="50">
        <v>0</v>
      </c>
      <c r="O10" s="50">
        <v>0</v>
      </c>
      <c r="P10" s="50">
        <v>0</v>
      </c>
      <c r="Q10" s="50">
        <v>0</v>
      </c>
      <c r="R10" s="17">
        <v>0</v>
      </c>
      <c r="S10" s="17">
        <v>0</v>
      </c>
      <c r="T10" s="63">
        <v>0</v>
      </c>
    </row>
    <row r="11" spans="1:20" ht="12.75" customHeight="1" x14ac:dyDescent="0.25">
      <c r="A11" s="38" t="s">
        <v>134</v>
      </c>
      <c r="B11" s="50">
        <v>0</v>
      </c>
      <c r="C11" s="50">
        <v>0</v>
      </c>
      <c r="D11" s="50">
        <v>0</v>
      </c>
      <c r="E11" s="50">
        <v>0</v>
      </c>
      <c r="F11" s="50">
        <v>0</v>
      </c>
      <c r="G11" s="50">
        <v>0</v>
      </c>
      <c r="H11" s="50">
        <v>0</v>
      </c>
      <c r="I11" s="50">
        <v>0</v>
      </c>
      <c r="J11" s="50">
        <v>0</v>
      </c>
      <c r="K11" s="50">
        <v>0</v>
      </c>
      <c r="L11" s="50">
        <v>0</v>
      </c>
      <c r="M11" s="50">
        <v>0</v>
      </c>
      <c r="N11" s="50">
        <v>0</v>
      </c>
      <c r="O11" s="50">
        <v>0</v>
      </c>
      <c r="P11" s="50">
        <v>0</v>
      </c>
      <c r="Q11" s="50">
        <v>0</v>
      </c>
      <c r="R11" s="17">
        <v>0</v>
      </c>
      <c r="S11" s="17">
        <v>0</v>
      </c>
      <c r="T11" s="63">
        <v>0</v>
      </c>
    </row>
    <row r="12" spans="1:20" x14ac:dyDescent="0.25">
      <c r="A12" s="35" t="s">
        <v>135</v>
      </c>
      <c r="B12" s="50">
        <v>0</v>
      </c>
      <c r="C12" s="50">
        <v>0</v>
      </c>
      <c r="D12" s="50">
        <v>0</v>
      </c>
      <c r="E12" s="50">
        <v>0</v>
      </c>
      <c r="F12" s="50">
        <v>0</v>
      </c>
      <c r="G12" s="50">
        <v>0</v>
      </c>
      <c r="H12" s="50">
        <v>0</v>
      </c>
      <c r="I12" s="50">
        <v>0</v>
      </c>
      <c r="J12" s="50">
        <v>0</v>
      </c>
      <c r="K12" s="50">
        <v>0</v>
      </c>
      <c r="L12" s="50">
        <v>0</v>
      </c>
      <c r="M12" s="50">
        <v>0</v>
      </c>
      <c r="N12" s="50">
        <v>0</v>
      </c>
      <c r="O12" s="50">
        <v>0</v>
      </c>
      <c r="P12" s="50">
        <v>0</v>
      </c>
      <c r="Q12" s="50">
        <v>0</v>
      </c>
      <c r="R12" s="17">
        <v>0</v>
      </c>
      <c r="S12" s="17">
        <v>0</v>
      </c>
      <c r="T12" s="63">
        <v>0</v>
      </c>
    </row>
    <row r="13" spans="1:20" ht="14.25" customHeight="1" x14ac:dyDescent="0.25">
      <c r="A13" s="37" t="s">
        <v>136</v>
      </c>
      <c r="B13" s="50">
        <v>0</v>
      </c>
      <c r="C13" s="50">
        <v>0</v>
      </c>
      <c r="D13" s="50">
        <v>0</v>
      </c>
      <c r="E13" s="50">
        <v>0</v>
      </c>
      <c r="F13" s="50">
        <v>0</v>
      </c>
      <c r="G13" s="50">
        <v>0</v>
      </c>
      <c r="H13" s="50">
        <v>0</v>
      </c>
      <c r="I13" s="50">
        <v>0</v>
      </c>
      <c r="J13" s="50">
        <v>0</v>
      </c>
      <c r="K13" s="50">
        <v>0</v>
      </c>
      <c r="L13" s="50">
        <v>0</v>
      </c>
      <c r="M13" s="50">
        <v>0</v>
      </c>
      <c r="N13" s="50">
        <v>0</v>
      </c>
      <c r="O13" s="50">
        <v>0</v>
      </c>
      <c r="P13" s="50">
        <v>0</v>
      </c>
      <c r="Q13" s="50">
        <v>0</v>
      </c>
      <c r="R13" s="17">
        <v>0</v>
      </c>
      <c r="S13" s="17">
        <v>0</v>
      </c>
      <c r="T13" s="63">
        <v>0</v>
      </c>
    </row>
    <row r="14" spans="1:20" x14ac:dyDescent="0.25">
      <c r="A14" s="36" t="s">
        <v>137</v>
      </c>
      <c r="B14" s="50">
        <v>0</v>
      </c>
      <c r="C14" s="50">
        <v>0</v>
      </c>
      <c r="D14" s="50">
        <v>0</v>
      </c>
      <c r="E14" s="50">
        <v>0</v>
      </c>
      <c r="F14" s="50">
        <v>0</v>
      </c>
      <c r="G14" s="50">
        <v>0</v>
      </c>
      <c r="H14" s="50">
        <v>0</v>
      </c>
      <c r="I14" s="50">
        <v>0</v>
      </c>
      <c r="J14" s="50">
        <v>0</v>
      </c>
      <c r="K14" s="50">
        <v>0</v>
      </c>
      <c r="L14" s="50">
        <v>0</v>
      </c>
      <c r="M14" s="50">
        <v>0</v>
      </c>
      <c r="N14" s="50">
        <v>0</v>
      </c>
      <c r="O14" s="50">
        <v>0</v>
      </c>
      <c r="P14" s="50">
        <v>0</v>
      </c>
      <c r="Q14" s="50">
        <v>0</v>
      </c>
      <c r="R14" s="17">
        <v>0</v>
      </c>
      <c r="S14" s="17">
        <v>0</v>
      </c>
      <c r="T14" s="63">
        <v>0</v>
      </c>
    </row>
    <row r="15" spans="1:20" ht="14.25" customHeight="1" x14ac:dyDescent="0.25">
      <c r="A15" s="36" t="s">
        <v>138</v>
      </c>
      <c r="B15" s="50">
        <v>0</v>
      </c>
      <c r="C15" s="50">
        <v>0</v>
      </c>
      <c r="D15" s="50">
        <v>0</v>
      </c>
      <c r="E15" s="50">
        <v>0</v>
      </c>
      <c r="F15" s="50">
        <v>0</v>
      </c>
      <c r="G15" s="50">
        <v>0</v>
      </c>
      <c r="H15" s="50">
        <v>0</v>
      </c>
      <c r="I15" s="50">
        <v>0</v>
      </c>
      <c r="J15" s="50">
        <v>0</v>
      </c>
      <c r="K15" s="50">
        <v>0</v>
      </c>
      <c r="L15" s="50">
        <v>0</v>
      </c>
      <c r="M15" s="50">
        <v>0</v>
      </c>
      <c r="N15" s="50">
        <v>0</v>
      </c>
      <c r="O15" s="50">
        <v>0</v>
      </c>
      <c r="P15" s="50">
        <v>0</v>
      </c>
      <c r="Q15" s="50">
        <v>0</v>
      </c>
      <c r="R15" s="17">
        <v>0</v>
      </c>
      <c r="S15" s="17">
        <v>0</v>
      </c>
      <c r="T15" s="63">
        <v>0</v>
      </c>
    </row>
    <row r="16" spans="1:20" x14ac:dyDescent="0.25">
      <c r="A16" s="36" t="s">
        <v>139</v>
      </c>
      <c r="B16" s="50">
        <v>0</v>
      </c>
      <c r="C16" s="50">
        <v>0</v>
      </c>
      <c r="D16" s="50">
        <v>0</v>
      </c>
      <c r="E16" s="50">
        <v>0</v>
      </c>
      <c r="F16" s="50">
        <v>0</v>
      </c>
      <c r="G16" s="50">
        <v>0</v>
      </c>
      <c r="H16" s="50">
        <v>0</v>
      </c>
      <c r="I16" s="50">
        <v>0</v>
      </c>
      <c r="J16" s="50">
        <v>0</v>
      </c>
      <c r="K16" s="50">
        <v>0</v>
      </c>
      <c r="L16" s="50">
        <v>0</v>
      </c>
      <c r="M16" s="50">
        <v>0</v>
      </c>
      <c r="N16" s="50">
        <v>0</v>
      </c>
      <c r="O16" s="50">
        <v>0</v>
      </c>
      <c r="P16" s="50">
        <v>0</v>
      </c>
      <c r="Q16" s="50">
        <v>0</v>
      </c>
      <c r="R16" s="17">
        <v>0</v>
      </c>
      <c r="S16" s="17">
        <v>0</v>
      </c>
      <c r="T16" s="63">
        <v>0</v>
      </c>
    </row>
    <row r="17" spans="1:20" x14ac:dyDescent="0.25">
      <c r="A17" s="35" t="s">
        <v>140</v>
      </c>
      <c r="B17" s="50">
        <v>0</v>
      </c>
      <c r="C17" s="50">
        <v>0</v>
      </c>
      <c r="D17" s="50">
        <v>0</v>
      </c>
      <c r="E17" s="50">
        <v>0</v>
      </c>
      <c r="F17" s="50">
        <v>0</v>
      </c>
      <c r="G17" s="50">
        <v>0</v>
      </c>
      <c r="H17" s="50">
        <v>0</v>
      </c>
      <c r="I17" s="50">
        <v>0</v>
      </c>
      <c r="J17" s="50">
        <v>0</v>
      </c>
      <c r="K17" s="50">
        <v>0</v>
      </c>
      <c r="L17" s="50">
        <v>0</v>
      </c>
      <c r="M17" s="50">
        <v>0</v>
      </c>
      <c r="N17" s="50">
        <v>0</v>
      </c>
      <c r="O17" s="50">
        <v>0</v>
      </c>
      <c r="P17" s="50">
        <v>0</v>
      </c>
      <c r="Q17" s="50">
        <v>0</v>
      </c>
      <c r="R17" s="17">
        <v>0</v>
      </c>
      <c r="S17" s="17">
        <v>0</v>
      </c>
      <c r="T17" s="63">
        <v>0</v>
      </c>
    </row>
    <row r="18" spans="1:20" x14ac:dyDescent="0.25">
      <c r="A18" s="35" t="s">
        <v>141</v>
      </c>
      <c r="B18" s="50">
        <v>0</v>
      </c>
      <c r="C18" s="50">
        <v>0</v>
      </c>
      <c r="D18" s="50">
        <v>0</v>
      </c>
      <c r="E18" s="50">
        <v>0</v>
      </c>
      <c r="F18" s="50">
        <v>0</v>
      </c>
      <c r="G18" s="50">
        <v>0</v>
      </c>
      <c r="H18" s="50">
        <v>0</v>
      </c>
      <c r="I18" s="50">
        <v>0</v>
      </c>
      <c r="J18" s="50">
        <v>0</v>
      </c>
      <c r="K18" s="50">
        <v>0</v>
      </c>
      <c r="L18" s="50">
        <v>0</v>
      </c>
      <c r="M18" s="50">
        <v>0</v>
      </c>
      <c r="N18" s="50">
        <v>0</v>
      </c>
      <c r="O18" s="50">
        <v>0</v>
      </c>
      <c r="P18" s="50">
        <v>0</v>
      </c>
      <c r="Q18" s="50">
        <v>0</v>
      </c>
      <c r="R18" s="17">
        <v>0</v>
      </c>
      <c r="S18" s="17">
        <v>0</v>
      </c>
      <c r="T18" s="63">
        <v>0</v>
      </c>
    </row>
    <row r="19" spans="1:20" x14ac:dyDescent="0.25">
      <c r="A19" s="35" t="s">
        <v>142</v>
      </c>
      <c r="B19" s="50">
        <v>0</v>
      </c>
      <c r="C19" s="50">
        <v>0</v>
      </c>
      <c r="D19" s="50">
        <v>0</v>
      </c>
      <c r="E19" s="50">
        <v>0</v>
      </c>
      <c r="F19" s="50">
        <v>0</v>
      </c>
      <c r="G19" s="50">
        <v>0</v>
      </c>
      <c r="H19" s="50">
        <v>0</v>
      </c>
      <c r="I19" s="50">
        <v>0</v>
      </c>
      <c r="J19" s="50">
        <v>0</v>
      </c>
      <c r="K19" s="50">
        <v>0</v>
      </c>
      <c r="L19" s="50">
        <v>0</v>
      </c>
      <c r="M19" s="50">
        <v>0</v>
      </c>
      <c r="N19" s="50">
        <v>0</v>
      </c>
      <c r="O19" s="50">
        <v>0</v>
      </c>
      <c r="P19" s="50">
        <v>0</v>
      </c>
      <c r="Q19" s="50">
        <v>0</v>
      </c>
      <c r="R19" s="17">
        <v>0</v>
      </c>
      <c r="S19" s="17">
        <v>0</v>
      </c>
      <c r="T19" s="63">
        <v>0</v>
      </c>
    </row>
    <row r="20" spans="1:20" x14ac:dyDescent="0.25">
      <c r="A20" s="35" t="s">
        <v>143</v>
      </c>
      <c r="B20" s="50">
        <v>0</v>
      </c>
      <c r="C20" s="50">
        <v>0</v>
      </c>
      <c r="D20" s="50">
        <v>0</v>
      </c>
      <c r="E20" s="50">
        <v>0</v>
      </c>
      <c r="F20" s="50">
        <v>0</v>
      </c>
      <c r="G20" s="50">
        <v>0</v>
      </c>
      <c r="H20" s="50">
        <v>0</v>
      </c>
      <c r="I20" s="50">
        <v>0</v>
      </c>
      <c r="J20" s="50">
        <v>0</v>
      </c>
      <c r="K20" s="50">
        <v>0</v>
      </c>
      <c r="L20" s="50">
        <v>0</v>
      </c>
      <c r="M20" s="50">
        <v>0</v>
      </c>
      <c r="N20" s="50">
        <v>0</v>
      </c>
      <c r="O20" s="50">
        <v>0</v>
      </c>
      <c r="P20" s="50">
        <v>0</v>
      </c>
      <c r="Q20" s="50">
        <v>0</v>
      </c>
      <c r="R20" s="17">
        <v>0</v>
      </c>
      <c r="S20" s="17">
        <v>0</v>
      </c>
      <c r="T20" s="63">
        <v>0</v>
      </c>
    </row>
    <row r="21" spans="1:20" x14ac:dyDescent="0.25">
      <c r="A21" s="35" t="s">
        <v>144</v>
      </c>
      <c r="B21" s="50">
        <v>0</v>
      </c>
      <c r="C21" s="50">
        <v>0</v>
      </c>
      <c r="D21" s="50">
        <v>0</v>
      </c>
      <c r="E21" s="50">
        <v>0</v>
      </c>
      <c r="F21" s="50">
        <v>0</v>
      </c>
      <c r="G21" s="50">
        <v>0</v>
      </c>
      <c r="H21" s="50">
        <v>0</v>
      </c>
      <c r="I21" s="50">
        <v>0</v>
      </c>
      <c r="J21" s="50">
        <v>0</v>
      </c>
      <c r="K21" s="50">
        <v>0</v>
      </c>
      <c r="L21" s="50">
        <v>0</v>
      </c>
      <c r="M21" s="50">
        <v>0</v>
      </c>
      <c r="N21" s="50">
        <v>0</v>
      </c>
      <c r="O21" s="50">
        <v>0</v>
      </c>
      <c r="P21" s="50">
        <v>0</v>
      </c>
      <c r="Q21" s="50">
        <v>0</v>
      </c>
      <c r="R21" s="17">
        <v>0</v>
      </c>
      <c r="S21" s="17">
        <v>0</v>
      </c>
      <c r="T21" s="63">
        <v>0</v>
      </c>
    </row>
    <row r="22" spans="1:20" x14ac:dyDescent="0.25">
      <c r="A22" s="35" t="s">
        <v>145</v>
      </c>
      <c r="B22" s="50">
        <v>0</v>
      </c>
      <c r="C22" s="50">
        <v>0</v>
      </c>
      <c r="D22" s="50">
        <v>0</v>
      </c>
      <c r="E22" s="50">
        <v>0</v>
      </c>
      <c r="F22" s="50">
        <v>0</v>
      </c>
      <c r="G22" s="50">
        <v>0</v>
      </c>
      <c r="H22" s="50">
        <v>0</v>
      </c>
      <c r="I22" s="50">
        <v>0</v>
      </c>
      <c r="J22" s="50">
        <v>0</v>
      </c>
      <c r="K22" s="50">
        <v>0</v>
      </c>
      <c r="L22" s="50">
        <v>0</v>
      </c>
      <c r="M22" s="50">
        <v>0</v>
      </c>
      <c r="N22" s="50">
        <v>0</v>
      </c>
      <c r="O22" s="50">
        <v>0</v>
      </c>
      <c r="P22" s="50">
        <v>0</v>
      </c>
      <c r="Q22" s="50">
        <v>0</v>
      </c>
      <c r="R22" s="17">
        <v>0</v>
      </c>
      <c r="S22" s="17">
        <v>0</v>
      </c>
      <c r="T22" s="63">
        <v>0</v>
      </c>
    </row>
    <row r="23" spans="1:20" x14ac:dyDescent="0.25">
      <c r="A23" s="35" t="s">
        <v>146</v>
      </c>
      <c r="B23" s="50">
        <v>0</v>
      </c>
      <c r="C23" s="50">
        <v>0</v>
      </c>
      <c r="D23" s="50">
        <v>0</v>
      </c>
      <c r="E23" s="50">
        <v>0</v>
      </c>
      <c r="F23" s="50">
        <v>0</v>
      </c>
      <c r="G23" s="50">
        <v>0</v>
      </c>
      <c r="H23" s="50">
        <v>0</v>
      </c>
      <c r="I23" s="50">
        <v>0</v>
      </c>
      <c r="J23" s="50">
        <v>0</v>
      </c>
      <c r="K23" s="50">
        <v>0</v>
      </c>
      <c r="L23" s="50">
        <v>0</v>
      </c>
      <c r="M23" s="50">
        <v>0</v>
      </c>
      <c r="N23" s="50">
        <v>0</v>
      </c>
      <c r="O23" s="50">
        <v>0</v>
      </c>
      <c r="P23" s="50">
        <v>0</v>
      </c>
      <c r="Q23" s="50">
        <v>0</v>
      </c>
      <c r="R23" s="17">
        <v>0</v>
      </c>
      <c r="S23" s="17">
        <v>0</v>
      </c>
      <c r="T23" s="63">
        <v>0</v>
      </c>
    </row>
    <row r="24" spans="1:20" x14ac:dyDescent="0.25">
      <c r="A24" s="35" t="s">
        <v>147</v>
      </c>
      <c r="B24" s="50">
        <v>0</v>
      </c>
      <c r="C24" s="50">
        <v>0</v>
      </c>
      <c r="D24" s="50">
        <v>0</v>
      </c>
      <c r="E24" s="50">
        <v>0</v>
      </c>
      <c r="F24" s="50">
        <v>0</v>
      </c>
      <c r="G24" s="50">
        <v>0</v>
      </c>
      <c r="H24" s="50">
        <v>0</v>
      </c>
      <c r="I24" s="50">
        <v>0</v>
      </c>
      <c r="J24" s="50">
        <v>0</v>
      </c>
      <c r="K24" s="50">
        <v>0</v>
      </c>
      <c r="L24" s="50">
        <v>0</v>
      </c>
      <c r="M24" s="50">
        <v>0</v>
      </c>
      <c r="N24" s="50">
        <v>0</v>
      </c>
      <c r="O24" s="50">
        <v>0</v>
      </c>
      <c r="P24" s="50">
        <v>0</v>
      </c>
      <c r="Q24" s="50">
        <v>0</v>
      </c>
      <c r="R24" s="17">
        <v>0</v>
      </c>
      <c r="S24" s="17">
        <v>0</v>
      </c>
      <c r="T24" s="63">
        <v>0</v>
      </c>
    </row>
    <row r="25" spans="1:20" x14ac:dyDescent="0.25">
      <c r="A25" s="35" t="s">
        <v>148</v>
      </c>
      <c r="B25" s="50">
        <v>0</v>
      </c>
      <c r="C25" s="50">
        <v>0</v>
      </c>
      <c r="D25" s="50">
        <v>0</v>
      </c>
      <c r="E25" s="50">
        <v>0</v>
      </c>
      <c r="F25" s="50">
        <v>0</v>
      </c>
      <c r="G25" s="50">
        <v>0</v>
      </c>
      <c r="H25" s="50">
        <v>0</v>
      </c>
      <c r="I25" s="50">
        <v>0</v>
      </c>
      <c r="J25" s="50">
        <v>0</v>
      </c>
      <c r="K25" s="50">
        <v>0</v>
      </c>
      <c r="L25" s="50">
        <v>0</v>
      </c>
      <c r="M25" s="50">
        <v>0</v>
      </c>
      <c r="N25" s="50">
        <v>0</v>
      </c>
      <c r="O25" s="50">
        <v>0</v>
      </c>
      <c r="P25" s="50">
        <v>0</v>
      </c>
      <c r="Q25" s="50">
        <v>0</v>
      </c>
      <c r="R25" s="17">
        <v>0</v>
      </c>
      <c r="S25" s="17">
        <v>0</v>
      </c>
      <c r="T25" s="63">
        <v>0</v>
      </c>
    </row>
    <row r="26" spans="1:20" x14ac:dyDescent="0.25">
      <c r="A26" s="35" t="s">
        <v>149</v>
      </c>
      <c r="B26" s="50">
        <v>0</v>
      </c>
      <c r="C26" s="50">
        <v>0</v>
      </c>
      <c r="D26" s="50">
        <v>0</v>
      </c>
      <c r="E26" s="50">
        <v>0</v>
      </c>
      <c r="F26" s="50">
        <v>0</v>
      </c>
      <c r="G26" s="50">
        <v>0</v>
      </c>
      <c r="H26" s="50">
        <v>0</v>
      </c>
      <c r="I26" s="50">
        <v>0</v>
      </c>
      <c r="J26" s="50">
        <v>0</v>
      </c>
      <c r="K26" s="50">
        <v>0</v>
      </c>
      <c r="L26" s="50">
        <v>0</v>
      </c>
      <c r="M26" s="50">
        <v>0</v>
      </c>
      <c r="N26" s="50">
        <v>0</v>
      </c>
      <c r="O26" s="50">
        <v>0</v>
      </c>
      <c r="P26" s="50">
        <v>0</v>
      </c>
      <c r="Q26" s="50">
        <v>0</v>
      </c>
      <c r="R26" s="17">
        <v>0</v>
      </c>
      <c r="S26" s="17">
        <v>0</v>
      </c>
      <c r="T26" s="63">
        <v>0</v>
      </c>
    </row>
    <row r="27" spans="1:20" x14ac:dyDescent="0.25">
      <c r="A27" s="35" t="s">
        <v>150</v>
      </c>
      <c r="B27" s="50">
        <v>0</v>
      </c>
      <c r="C27" s="50">
        <v>0</v>
      </c>
      <c r="D27" s="50">
        <v>0</v>
      </c>
      <c r="E27" s="50">
        <v>0</v>
      </c>
      <c r="F27" s="50">
        <v>0</v>
      </c>
      <c r="G27" s="50">
        <v>0</v>
      </c>
      <c r="H27" s="50">
        <v>0</v>
      </c>
      <c r="I27" s="50">
        <v>0</v>
      </c>
      <c r="J27" s="50">
        <v>0</v>
      </c>
      <c r="K27" s="50">
        <v>0</v>
      </c>
      <c r="L27" s="50">
        <v>0</v>
      </c>
      <c r="M27" s="50">
        <v>0</v>
      </c>
      <c r="N27" s="50">
        <v>0</v>
      </c>
      <c r="O27" s="50">
        <v>0</v>
      </c>
      <c r="P27" s="50">
        <v>0</v>
      </c>
      <c r="Q27" s="50">
        <v>0</v>
      </c>
      <c r="R27" s="17">
        <v>0</v>
      </c>
      <c r="S27" s="17">
        <v>0</v>
      </c>
      <c r="T27" s="63">
        <v>0</v>
      </c>
    </row>
    <row r="28" spans="1:20" ht="14.25" customHeight="1" x14ac:dyDescent="0.25">
      <c r="A28" s="35" t="s">
        <v>151</v>
      </c>
      <c r="B28" s="50">
        <v>0</v>
      </c>
      <c r="C28" s="50">
        <v>0</v>
      </c>
      <c r="D28" s="50">
        <v>0</v>
      </c>
      <c r="E28" s="50">
        <v>0</v>
      </c>
      <c r="F28" s="50">
        <v>0</v>
      </c>
      <c r="G28" s="50">
        <v>0</v>
      </c>
      <c r="H28" s="50">
        <v>0</v>
      </c>
      <c r="I28" s="50">
        <v>0</v>
      </c>
      <c r="J28" s="50">
        <v>0</v>
      </c>
      <c r="K28" s="50">
        <v>0</v>
      </c>
      <c r="L28" s="50">
        <v>0</v>
      </c>
      <c r="M28" s="50">
        <v>0</v>
      </c>
      <c r="N28" s="50">
        <v>0</v>
      </c>
      <c r="O28" s="50">
        <v>0</v>
      </c>
      <c r="P28" s="50">
        <v>0</v>
      </c>
      <c r="Q28" s="50">
        <v>0</v>
      </c>
      <c r="R28" s="17">
        <v>0</v>
      </c>
      <c r="S28" s="17">
        <v>0</v>
      </c>
      <c r="T28" s="63">
        <v>0</v>
      </c>
    </row>
    <row r="29" spans="1:20" x14ac:dyDescent="0.25">
      <c r="A29" s="35" t="s">
        <v>152</v>
      </c>
      <c r="B29" s="50">
        <v>0</v>
      </c>
      <c r="C29" s="50">
        <v>0</v>
      </c>
      <c r="D29" s="50">
        <v>0</v>
      </c>
      <c r="E29" s="50">
        <v>0</v>
      </c>
      <c r="F29" s="50">
        <v>0</v>
      </c>
      <c r="G29" s="50">
        <v>0</v>
      </c>
      <c r="H29" s="50">
        <v>0</v>
      </c>
      <c r="I29" s="50">
        <v>0</v>
      </c>
      <c r="J29" s="50">
        <v>0</v>
      </c>
      <c r="K29" s="50">
        <v>0</v>
      </c>
      <c r="L29" s="50">
        <v>0</v>
      </c>
      <c r="M29" s="50">
        <v>0</v>
      </c>
      <c r="N29" s="50">
        <v>0</v>
      </c>
      <c r="O29" s="50">
        <v>0</v>
      </c>
      <c r="P29" s="50">
        <v>0</v>
      </c>
      <c r="Q29" s="50">
        <v>0</v>
      </c>
      <c r="R29" s="17">
        <v>0</v>
      </c>
      <c r="S29" s="17">
        <v>0</v>
      </c>
      <c r="T29" s="63">
        <v>0</v>
      </c>
    </row>
    <row r="30" spans="1:20" x14ac:dyDescent="0.25">
      <c r="A30" s="35" t="s">
        <v>153</v>
      </c>
      <c r="B30" s="50">
        <v>0</v>
      </c>
      <c r="C30" s="50">
        <v>0</v>
      </c>
      <c r="D30" s="50">
        <v>0</v>
      </c>
      <c r="E30" s="50">
        <v>0</v>
      </c>
      <c r="F30" s="50">
        <v>0</v>
      </c>
      <c r="G30" s="50">
        <v>0</v>
      </c>
      <c r="H30" s="50">
        <v>0</v>
      </c>
      <c r="I30" s="50">
        <v>0</v>
      </c>
      <c r="J30" s="50">
        <v>0</v>
      </c>
      <c r="K30" s="50">
        <v>0</v>
      </c>
      <c r="L30" s="50">
        <v>0</v>
      </c>
      <c r="M30" s="50">
        <v>0</v>
      </c>
      <c r="N30" s="50">
        <v>0</v>
      </c>
      <c r="O30" s="50">
        <v>0</v>
      </c>
      <c r="P30" s="50">
        <v>0</v>
      </c>
      <c r="Q30" s="50">
        <v>0</v>
      </c>
      <c r="R30" s="17">
        <v>0</v>
      </c>
      <c r="S30" s="17">
        <v>0</v>
      </c>
      <c r="T30" s="63">
        <v>0</v>
      </c>
    </row>
    <row r="31" spans="1:20" x14ac:dyDescent="0.25">
      <c r="A31" s="35" t="s">
        <v>154</v>
      </c>
      <c r="B31" s="50">
        <v>0</v>
      </c>
      <c r="C31" s="50">
        <v>0</v>
      </c>
      <c r="D31" s="50">
        <v>0</v>
      </c>
      <c r="E31" s="50">
        <v>0</v>
      </c>
      <c r="F31" s="50">
        <v>0</v>
      </c>
      <c r="G31" s="50">
        <v>0</v>
      </c>
      <c r="H31" s="50">
        <v>0</v>
      </c>
      <c r="I31" s="50">
        <v>0</v>
      </c>
      <c r="J31" s="50">
        <v>0</v>
      </c>
      <c r="K31" s="50">
        <v>0</v>
      </c>
      <c r="L31" s="50">
        <v>0</v>
      </c>
      <c r="M31" s="50">
        <v>0</v>
      </c>
      <c r="N31" s="50">
        <v>0</v>
      </c>
      <c r="O31" s="50">
        <v>0</v>
      </c>
      <c r="P31" s="50">
        <v>0</v>
      </c>
      <c r="Q31" s="50">
        <v>0</v>
      </c>
      <c r="R31" s="17">
        <v>0</v>
      </c>
      <c r="S31" s="17">
        <v>0</v>
      </c>
      <c r="T31" s="63">
        <v>0</v>
      </c>
    </row>
    <row r="32" spans="1:20" x14ac:dyDescent="0.25">
      <c r="A32" s="35" t="s">
        <v>153</v>
      </c>
      <c r="B32" s="50">
        <v>0</v>
      </c>
      <c r="C32" s="50">
        <v>0</v>
      </c>
      <c r="D32" s="50">
        <v>0</v>
      </c>
      <c r="E32" s="50">
        <v>0</v>
      </c>
      <c r="F32" s="50">
        <v>0</v>
      </c>
      <c r="G32" s="50">
        <v>0</v>
      </c>
      <c r="H32" s="50">
        <v>0</v>
      </c>
      <c r="I32" s="50">
        <v>0</v>
      </c>
      <c r="J32" s="50">
        <v>0</v>
      </c>
      <c r="K32" s="50">
        <v>0</v>
      </c>
      <c r="L32" s="50">
        <v>0</v>
      </c>
      <c r="M32" s="50">
        <v>0</v>
      </c>
      <c r="N32" s="50">
        <v>0</v>
      </c>
      <c r="O32" s="50">
        <v>0</v>
      </c>
      <c r="P32" s="50">
        <v>0</v>
      </c>
      <c r="Q32" s="50">
        <v>0</v>
      </c>
      <c r="R32" s="17">
        <v>0</v>
      </c>
      <c r="S32" s="17">
        <v>0</v>
      </c>
      <c r="T32" s="63">
        <v>0</v>
      </c>
    </row>
    <row r="33" spans="1:20" x14ac:dyDescent="0.25">
      <c r="A33" s="35" t="s">
        <v>155</v>
      </c>
      <c r="B33" s="50">
        <v>0</v>
      </c>
      <c r="C33" s="50">
        <v>0</v>
      </c>
      <c r="D33" s="50">
        <v>0</v>
      </c>
      <c r="E33" s="50">
        <v>0</v>
      </c>
      <c r="F33" s="50">
        <v>0</v>
      </c>
      <c r="G33" s="50">
        <v>0</v>
      </c>
      <c r="H33" s="50">
        <v>0</v>
      </c>
      <c r="I33" s="50">
        <v>0</v>
      </c>
      <c r="J33" s="50">
        <v>0</v>
      </c>
      <c r="K33" s="50">
        <v>0</v>
      </c>
      <c r="L33" s="50">
        <v>0</v>
      </c>
      <c r="M33" s="50">
        <v>0</v>
      </c>
      <c r="N33" s="50">
        <v>0</v>
      </c>
      <c r="O33" s="50">
        <v>0</v>
      </c>
      <c r="P33" s="50">
        <v>0</v>
      </c>
      <c r="Q33" s="50">
        <v>0</v>
      </c>
      <c r="R33" s="17">
        <v>0</v>
      </c>
      <c r="S33" s="17">
        <v>0</v>
      </c>
      <c r="T33" s="63">
        <v>0</v>
      </c>
    </row>
    <row r="34" spans="1:20" x14ac:dyDescent="0.25">
      <c r="A34" s="35" t="s">
        <v>156</v>
      </c>
      <c r="B34" s="50">
        <v>0</v>
      </c>
      <c r="C34" s="50">
        <v>0</v>
      </c>
      <c r="D34" s="50">
        <v>0</v>
      </c>
      <c r="E34" s="50">
        <v>0</v>
      </c>
      <c r="F34" s="50">
        <v>0</v>
      </c>
      <c r="G34" s="50">
        <v>0</v>
      </c>
      <c r="H34" s="50">
        <v>0</v>
      </c>
      <c r="I34" s="50">
        <v>0</v>
      </c>
      <c r="J34" s="50">
        <v>0</v>
      </c>
      <c r="K34" s="50">
        <v>0</v>
      </c>
      <c r="L34" s="50">
        <v>0</v>
      </c>
      <c r="M34" s="50">
        <v>0</v>
      </c>
      <c r="N34" s="50">
        <v>0</v>
      </c>
      <c r="O34" s="50">
        <v>0</v>
      </c>
      <c r="P34" s="50">
        <v>0</v>
      </c>
      <c r="Q34" s="50">
        <v>0</v>
      </c>
      <c r="R34" s="17">
        <v>0</v>
      </c>
      <c r="S34" s="17">
        <v>0</v>
      </c>
      <c r="T34" s="63">
        <v>0</v>
      </c>
    </row>
    <row r="35" spans="1:20" x14ac:dyDescent="0.25">
      <c r="A35" s="35" t="s">
        <v>144</v>
      </c>
      <c r="B35" s="50">
        <v>0</v>
      </c>
      <c r="C35" s="50">
        <v>0</v>
      </c>
      <c r="D35" s="50">
        <v>0</v>
      </c>
      <c r="E35" s="50">
        <v>0</v>
      </c>
      <c r="F35" s="50">
        <v>0</v>
      </c>
      <c r="G35" s="50">
        <v>0</v>
      </c>
      <c r="H35" s="50">
        <v>0</v>
      </c>
      <c r="I35" s="50">
        <v>0</v>
      </c>
      <c r="J35" s="50">
        <v>0</v>
      </c>
      <c r="K35" s="50">
        <v>0</v>
      </c>
      <c r="L35" s="50">
        <v>0</v>
      </c>
      <c r="M35" s="50">
        <v>0</v>
      </c>
      <c r="N35" s="50">
        <v>0</v>
      </c>
      <c r="O35" s="50">
        <v>0</v>
      </c>
      <c r="P35" s="50">
        <v>0</v>
      </c>
      <c r="Q35" s="50">
        <v>0</v>
      </c>
      <c r="R35" s="17">
        <v>0</v>
      </c>
      <c r="S35" s="17">
        <v>0</v>
      </c>
      <c r="T35" s="63">
        <v>0</v>
      </c>
    </row>
    <row r="36" spans="1:20" x14ac:dyDescent="0.25">
      <c r="A36" s="35" t="s">
        <v>157</v>
      </c>
      <c r="B36" s="50">
        <v>0</v>
      </c>
      <c r="C36" s="50">
        <v>0</v>
      </c>
      <c r="D36" s="50">
        <v>0</v>
      </c>
      <c r="E36" s="50">
        <v>0</v>
      </c>
      <c r="F36" s="50">
        <v>0</v>
      </c>
      <c r="G36" s="50">
        <v>0</v>
      </c>
      <c r="H36" s="50">
        <v>0</v>
      </c>
      <c r="I36" s="50">
        <v>0</v>
      </c>
      <c r="J36" s="50">
        <v>0</v>
      </c>
      <c r="K36" s="50">
        <v>0</v>
      </c>
      <c r="L36" s="50">
        <v>0</v>
      </c>
      <c r="M36" s="50">
        <v>0</v>
      </c>
      <c r="N36" s="50">
        <v>0</v>
      </c>
      <c r="O36" s="50">
        <v>0</v>
      </c>
      <c r="P36" s="50">
        <v>0</v>
      </c>
      <c r="Q36" s="50">
        <v>0</v>
      </c>
      <c r="R36" s="17">
        <v>0</v>
      </c>
      <c r="S36" s="17">
        <v>0</v>
      </c>
      <c r="T36" s="63">
        <v>0</v>
      </c>
    </row>
    <row r="37" spans="1:20" x14ac:dyDescent="0.25">
      <c r="A37" s="35" t="s">
        <v>158</v>
      </c>
      <c r="B37" s="50">
        <v>0</v>
      </c>
      <c r="C37" s="50">
        <v>0</v>
      </c>
      <c r="D37" s="50">
        <v>0</v>
      </c>
      <c r="E37" s="50">
        <v>0</v>
      </c>
      <c r="F37" s="50">
        <v>0</v>
      </c>
      <c r="G37" s="50">
        <v>0</v>
      </c>
      <c r="H37" s="50">
        <v>0</v>
      </c>
      <c r="I37" s="50">
        <v>0</v>
      </c>
      <c r="J37" s="50">
        <v>0</v>
      </c>
      <c r="K37" s="50">
        <v>0</v>
      </c>
      <c r="L37" s="50">
        <v>0</v>
      </c>
      <c r="M37" s="50">
        <v>0</v>
      </c>
      <c r="N37" s="50">
        <v>0</v>
      </c>
      <c r="O37" s="50">
        <v>0</v>
      </c>
      <c r="P37" s="50">
        <v>0</v>
      </c>
      <c r="Q37" s="50">
        <v>0</v>
      </c>
      <c r="R37" s="17">
        <v>0</v>
      </c>
      <c r="S37" s="17">
        <v>0</v>
      </c>
      <c r="T37" s="63">
        <v>0</v>
      </c>
    </row>
    <row r="38" spans="1:20" x14ac:dyDescent="0.25">
      <c r="A38" s="35" t="s">
        <v>159</v>
      </c>
      <c r="B38" s="50">
        <v>0</v>
      </c>
      <c r="C38" s="50">
        <v>0</v>
      </c>
      <c r="D38" s="50">
        <v>0</v>
      </c>
      <c r="E38" s="50">
        <v>0</v>
      </c>
      <c r="F38" s="50">
        <v>0</v>
      </c>
      <c r="G38" s="50">
        <v>0</v>
      </c>
      <c r="H38" s="50">
        <v>0</v>
      </c>
      <c r="I38" s="50">
        <v>0</v>
      </c>
      <c r="J38" s="50">
        <v>0</v>
      </c>
      <c r="K38" s="50">
        <v>0</v>
      </c>
      <c r="L38" s="50">
        <v>0</v>
      </c>
      <c r="M38" s="50">
        <v>0</v>
      </c>
      <c r="N38" s="50">
        <v>0</v>
      </c>
      <c r="O38" s="50">
        <v>0</v>
      </c>
      <c r="P38" s="50">
        <v>0</v>
      </c>
      <c r="Q38" s="50">
        <v>0</v>
      </c>
      <c r="R38" s="17">
        <v>0</v>
      </c>
      <c r="S38" s="17">
        <v>0</v>
      </c>
      <c r="T38" s="63">
        <v>0</v>
      </c>
    </row>
    <row r="39" spans="1:20" x14ac:dyDescent="0.25">
      <c r="A39" s="35" t="s">
        <v>161</v>
      </c>
      <c r="B39" s="50">
        <v>0</v>
      </c>
      <c r="C39" s="50">
        <v>0</v>
      </c>
      <c r="D39" s="50">
        <v>0</v>
      </c>
      <c r="E39" s="50">
        <v>0</v>
      </c>
      <c r="F39" s="50">
        <v>0</v>
      </c>
      <c r="G39" s="50">
        <v>0</v>
      </c>
      <c r="H39" s="50">
        <v>0</v>
      </c>
      <c r="I39" s="50">
        <v>0</v>
      </c>
      <c r="J39" s="50">
        <v>0</v>
      </c>
      <c r="K39" s="50">
        <v>0</v>
      </c>
      <c r="L39" s="50">
        <v>0</v>
      </c>
      <c r="M39" s="50">
        <v>0</v>
      </c>
      <c r="N39" s="50">
        <v>0</v>
      </c>
      <c r="O39" s="50">
        <v>0</v>
      </c>
      <c r="P39" s="50">
        <v>0</v>
      </c>
      <c r="Q39" s="50">
        <v>0</v>
      </c>
      <c r="R39" s="17">
        <v>0</v>
      </c>
      <c r="S39" s="17">
        <v>0</v>
      </c>
      <c r="T39" s="63">
        <v>0</v>
      </c>
    </row>
    <row r="40" spans="1:20" x14ac:dyDescent="0.25">
      <c r="A40" s="35" t="s">
        <v>162</v>
      </c>
      <c r="B40" s="50">
        <v>0</v>
      </c>
      <c r="C40" s="50">
        <v>0</v>
      </c>
      <c r="D40" s="50">
        <v>0</v>
      </c>
      <c r="E40" s="50">
        <v>0</v>
      </c>
      <c r="F40" s="50">
        <v>0</v>
      </c>
      <c r="G40" s="50">
        <v>0</v>
      </c>
      <c r="H40" s="50">
        <v>0</v>
      </c>
      <c r="I40" s="50">
        <v>0</v>
      </c>
      <c r="J40" s="50">
        <v>0</v>
      </c>
      <c r="K40" s="50">
        <v>0</v>
      </c>
      <c r="L40" s="50">
        <v>0</v>
      </c>
      <c r="M40" s="50">
        <v>0</v>
      </c>
      <c r="N40" s="50">
        <v>0</v>
      </c>
      <c r="O40" s="50">
        <v>0</v>
      </c>
      <c r="P40" s="50">
        <v>0</v>
      </c>
      <c r="Q40" s="50">
        <v>0</v>
      </c>
      <c r="R40" s="17">
        <v>0</v>
      </c>
      <c r="S40" s="17">
        <v>0</v>
      </c>
      <c r="T40" s="63">
        <v>0</v>
      </c>
    </row>
    <row r="41" spans="1:20" x14ac:dyDescent="0.25">
      <c r="A41" s="35" t="s">
        <v>163</v>
      </c>
      <c r="B41" s="50">
        <v>0</v>
      </c>
      <c r="C41" s="50">
        <v>0</v>
      </c>
      <c r="D41" s="50">
        <v>0</v>
      </c>
      <c r="E41" s="50">
        <v>0</v>
      </c>
      <c r="F41" s="50">
        <v>0</v>
      </c>
      <c r="G41" s="50">
        <v>0</v>
      </c>
      <c r="H41" s="50">
        <v>0</v>
      </c>
      <c r="I41" s="50">
        <v>0</v>
      </c>
      <c r="J41" s="50">
        <v>0</v>
      </c>
      <c r="K41" s="50">
        <v>0</v>
      </c>
      <c r="L41" s="50">
        <v>0</v>
      </c>
      <c r="M41" s="50">
        <v>0</v>
      </c>
      <c r="N41" s="50">
        <v>0</v>
      </c>
      <c r="O41" s="50">
        <v>0</v>
      </c>
      <c r="P41" s="50">
        <v>0</v>
      </c>
      <c r="Q41" s="50">
        <v>0</v>
      </c>
      <c r="R41" s="17">
        <v>0</v>
      </c>
      <c r="S41" s="17">
        <v>0</v>
      </c>
      <c r="T41" s="63">
        <v>0</v>
      </c>
    </row>
    <row r="42" spans="1:20" ht="13.5" customHeight="1" x14ac:dyDescent="0.25">
      <c r="A42" s="35" t="s">
        <v>164</v>
      </c>
      <c r="B42" s="50">
        <v>0</v>
      </c>
      <c r="C42" s="50">
        <v>0</v>
      </c>
      <c r="D42" s="50">
        <v>0</v>
      </c>
      <c r="E42" s="50">
        <v>0</v>
      </c>
      <c r="F42" s="50">
        <v>0</v>
      </c>
      <c r="G42" s="50">
        <v>0</v>
      </c>
      <c r="H42" s="50">
        <v>0</v>
      </c>
      <c r="I42" s="50">
        <v>0</v>
      </c>
      <c r="J42" s="50">
        <v>0</v>
      </c>
      <c r="K42" s="50">
        <v>0</v>
      </c>
      <c r="L42" s="50">
        <v>0</v>
      </c>
      <c r="M42" s="50">
        <v>0</v>
      </c>
      <c r="N42" s="50">
        <v>0</v>
      </c>
      <c r="O42" s="50">
        <v>0</v>
      </c>
      <c r="P42" s="50">
        <v>0</v>
      </c>
      <c r="Q42" s="50">
        <v>0</v>
      </c>
      <c r="R42" s="17">
        <v>0</v>
      </c>
      <c r="S42" s="17">
        <v>0</v>
      </c>
      <c r="T42" s="63">
        <v>0</v>
      </c>
    </row>
    <row r="43" spans="1:20" x14ac:dyDescent="0.25">
      <c r="A43" s="35" t="s">
        <v>157</v>
      </c>
      <c r="B43" s="50">
        <v>0</v>
      </c>
      <c r="C43" s="50">
        <v>0</v>
      </c>
      <c r="D43" s="50">
        <v>0</v>
      </c>
      <c r="E43" s="50">
        <v>0</v>
      </c>
      <c r="F43" s="50">
        <v>0</v>
      </c>
      <c r="G43" s="50">
        <v>0</v>
      </c>
      <c r="H43" s="50">
        <v>0</v>
      </c>
      <c r="I43" s="50">
        <v>0</v>
      </c>
      <c r="J43" s="50">
        <v>0</v>
      </c>
      <c r="K43" s="50">
        <v>0</v>
      </c>
      <c r="L43" s="50">
        <v>0</v>
      </c>
      <c r="M43" s="50">
        <v>0</v>
      </c>
      <c r="N43" s="50">
        <v>0</v>
      </c>
      <c r="O43" s="50">
        <v>0</v>
      </c>
      <c r="P43" s="50">
        <v>0</v>
      </c>
      <c r="Q43" s="50">
        <v>0</v>
      </c>
      <c r="R43" s="17">
        <v>0</v>
      </c>
      <c r="S43" s="17">
        <v>0</v>
      </c>
      <c r="T43" s="63">
        <v>0</v>
      </c>
    </row>
    <row r="44" spans="1:20" x14ac:dyDescent="0.25">
      <c r="A44" s="35" t="s">
        <v>165</v>
      </c>
      <c r="B44" s="50">
        <v>0</v>
      </c>
      <c r="C44" s="50">
        <v>0</v>
      </c>
      <c r="D44" s="50">
        <v>0</v>
      </c>
      <c r="E44" s="50">
        <v>0</v>
      </c>
      <c r="F44" s="50">
        <v>0</v>
      </c>
      <c r="G44" s="50">
        <v>0</v>
      </c>
      <c r="H44" s="50">
        <v>0</v>
      </c>
      <c r="I44" s="50">
        <v>0</v>
      </c>
      <c r="J44" s="50">
        <v>0</v>
      </c>
      <c r="K44" s="50">
        <v>0</v>
      </c>
      <c r="L44" s="50">
        <v>0</v>
      </c>
      <c r="M44" s="50">
        <v>0</v>
      </c>
      <c r="N44" s="50">
        <v>0</v>
      </c>
      <c r="O44" s="50">
        <v>0</v>
      </c>
      <c r="P44" s="50">
        <v>0</v>
      </c>
      <c r="Q44" s="50">
        <v>0</v>
      </c>
      <c r="R44" s="17">
        <v>0</v>
      </c>
      <c r="S44" s="17">
        <v>0</v>
      </c>
      <c r="T44" s="63">
        <v>0</v>
      </c>
    </row>
    <row r="45" spans="1:20" ht="14.25" customHeight="1" x14ac:dyDescent="0.25">
      <c r="A45" s="35" t="s">
        <v>166</v>
      </c>
      <c r="B45" s="50">
        <v>0</v>
      </c>
      <c r="C45" s="50">
        <v>0</v>
      </c>
      <c r="D45" s="50">
        <v>0</v>
      </c>
      <c r="E45" s="50">
        <v>0</v>
      </c>
      <c r="F45" s="50">
        <v>0</v>
      </c>
      <c r="G45" s="50">
        <v>0</v>
      </c>
      <c r="H45" s="50">
        <v>0</v>
      </c>
      <c r="I45" s="50">
        <v>0</v>
      </c>
      <c r="J45" s="50">
        <v>0</v>
      </c>
      <c r="K45" s="50">
        <v>0</v>
      </c>
      <c r="L45" s="50">
        <v>0</v>
      </c>
      <c r="M45" s="50">
        <v>0</v>
      </c>
      <c r="N45" s="50">
        <v>0</v>
      </c>
      <c r="O45" s="50">
        <v>0</v>
      </c>
      <c r="P45" s="50">
        <v>0</v>
      </c>
      <c r="Q45" s="50">
        <v>0</v>
      </c>
      <c r="R45" s="17">
        <v>0</v>
      </c>
      <c r="S45" s="17">
        <v>0</v>
      </c>
      <c r="T45" s="63">
        <v>0</v>
      </c>
    </row>
    <row r="46" spans="1:20" ht="18.75" x14ac:dyDescent="0.3">
      <c r="A46" s="40" t="s">
        <v>167</v>
      </c>
      <c r="B46" s="65">
        <v>83</v>
      </c>
      <c r="C46" s="65">
        <v>3</v>
      </c>
      <c r="D46" s="65">
        <v>72</v>
      </c>
      <c r="E46" s="65">
        <v>0</v>
      </c>
      <c r="F46" s="65">
        <v>23</v>
      </c>
      <c r="G46" s="65">
        <v>0</v>
      </c>
      <c r="H46" s="10"/>
      <c r="I46" s="10"/>
      <c r="J46" s="10"/>
      <c r="K46" s="10"/>
      <c r="L46" s="10"/>
      <c r="M46" s="10"/>
      <c r="N46" s="10"/>
      <c r="O46" s="10"/>
      <c r="P46" s="10"/>
      <c r="Q46" s="10"/>
      <c r="T46" s="63"/>
    </row>
  </sheetData>
  <mergeCells count="9">
    <mergeCell ref="B1:C1"/>
    <mergeCell ref="D1:E1"/>
    <mergeCell ref="F1:G1"/>
    <mergeCell ref="R1:T1"/>
    <mergeCell ref="H1:I1"/>
    <mergeCell ref="J1:K1"/>
    <mergeCell ref="L1:M1"/>
    <mergeCell ref="N1:O1"/>
    <mergeCell ref="P1:Q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CN10"/>
  <sheetViews>
    <sheetView zoomScale="85" zoomScaleNormal="85" workbookViewId="0">
      <pane xSplit="1" topLeftCell="B1" activePane="topRight" state="frozen"/>
      <selection pane="topRight" activeCell="CH11" sqref="CH11"/>
    </sheetView>
  </sheetViews>
  <sheetFormatPr defaultRowHeight="15" x14ac:dyDescent="0.25"/>
  <cols>
    <col min="1" max="1" width="19.7109375" customWidth="1"/>
  </cols>
  <sheetData>
    <row r="1" spans="1:92" x14ac:dyDescent="0.25">
      <c r="A1" s="221" t="s">
        <v>113</v>
      </c>
      <c r="B1" s="201" t="s">
        <v>45</v>
      </c>
      <c r="C1" s="201"/>
      <c r="D1" s="201"/>
      <c r="E1" s="201" t="s">
        <v>46</v>
      </c>
      <c r="F1" s="201"/>
      <c r="G1" s="201"/>
      <c r="H1" s="201" t="s">
        <v>47</v>
      </c>
      <c r="I1" s="201"/>
      <c r="J1" s="201"/>
      <c r="K1" s="201" t="s">
        <v>48</v>
      </c>
      <c r="L1" s="201"/>
      <c r="M1" s="201"/>
      <c r="N1" s="201" t="s">
        <v>49</v>
      </c>
      <c r="O1" s="201"/>
      <c r="P1" s="201"/>
      <c r="Q1" s="201" t="s">
        <v>50</v>
      </c>
      <c r="R1" s="201"/>
      <c r="S1" s="201"/>
      <c r="T1" s="201" t="s">
        <v>51</v>
      </c>
      <c r="U1" s="201"/>
      <c r="V1" s="201"/>
      <c r="W1" s="201" t="s">
        <v>52</v>
      </c>
      <c r="X1" s="201"/>
      <c r="Y1" s="201"/>
      <c r="Z1" s="201" t="s">
        <v>53</v>
      </c>
      <c r="AA1" s="201"/>
      <c r="AB1" s="201"/>
      <c r="AC1" s="201" t="s">
        <v>54</v>
      </c>
      <c r="AD1" s="201"/>
      <c r="AE1" s="201"/>
      <c r="AF1" s="201" t="s">
        <v>55</v>
      </c>
      <c r="AG1" s="201"/>
      <c r="AH1" s="201"/>
      <c r="AI1" s="201" t="s">
        <v>56</v>
      </c>
      <c r="AJ1" s="201"/>
      <c r="AK1" s="201"/>
      <c r="AL1" s="201" t="s">
        <v>38</v>
      </c>
      <c r="AM1" s="201"/>
      <c r="AN1" s="201"/>
      <c r="AO1" s="201" t="s">
        <v>39</v>
      </c>
      <c r="AP1" s="201"/>
      <c r="AQ1" s="201"/>
      <c r="AR1" s="201" t="s">
        <v>57</v>
      </c>
      <c r="AS1" s="201"/>
      <c r="AT1" s="201"/>
      <c r="AU1" s="201" t="s">
        <v>58</v>
      </c>
      <c r="AV1" s="201"/>
      <c r="AW1" s="201"/>
      <c r="AX1" s="201" t="s">
        <v>59</v>
      </c>
      <c r="AY1" s="201"/>
      <c r="AZ1" s="201"/>
      <c r="BA1" s="201" t="s">
        <v>60</v>
      </c>
      <c r="BB1" s="201"/>
      <c r="BC1" s="201" t="s">
        <v>64</v>
      </c>
      <c r="BD1" s="201"/>
      <c r="BE1" s="201" t="s">
        <v>65</v>
      </c>
      <c r="BF1" s="201"/>
      <c r="BG1" s="201" t="s">
        <v>193</v>
      </c>
      <c r="BH1" s="213"/>
      <c r="BI1" s="201" t="s">
        <v>189</v>
      </c>
      <c r="BJ1" s="213"/>
      <c r="BK1" s="201" t="s">
        <v>196</v>
      </c>
      <c r="BL1" s="213"/>
      <c r="BM1" s="201" t="s">
        <v>197</v>
      </c>
      <c r="BN1" s="213"/>
      <c r="BO1" s="201" t="s">
        <v>200</v>
      </c>
      <c r="BP1" s="213"/>
      <c r="BQ1" s="223" t="s">
        <v>201</v>
      </c>
      <c r="BR1" s="223"/>
      <c r="BS1" s="223" t="s">
        <v>202</v>
      </c>
      <c r="BT1" s="223"/>
      <c r="BU1" s="223" t="s">
        <v>205</v>
      </c>
      <c r="BV1" s="223"/>
      <c r="BW1" s="223" t="s">
        <v>206</v>
      </c>
      <c r="BX1" s="223"/>
      <c r="BY1" s="223" t="s">
        <v>207</v>
      </c>
      <c r="BZ1" s="223"/>
      <c r="CA1" s="223" t="s">
        <v>209</v>
      </c>
      <c r="CB1" s="223"/>
      <c r="CC1" s="223" t="s">
        <v>210</v>
      </c>
      <c r="CD1" s="223"/>
      <c r="CE1" s="223" t="s">
        <v>211</v>
      </c>
      <c r="CF1" s="223"/>
      <c r="CG1" s="223" t="s">
        <v>212</v>
      </c>
      <c r="CH1" s="223"/>
      <c r="CI1" s="223" t="s">
        <v>213</v>
      </c>
      <c r="CJ1" s="223"/>
      <c r="CK1" s="222" t="s">
        <v>99</v>
      </c>
      <c r="CL1" s="222"/>
      <c r="CM1" s="222"/>
    </row>
    <row r="2" spans="1:92" x14ac:dyDescent="0.25">
      <c r="A2" s="221"/>
      <c r="B2" s="5" t="s">
        <v>66</v>
      </c>
      <c r="C2" s="5" t="s">
        <v>3</v>
      </c>
      <c r="D2" s="5" t="s">
        <v>4</v>
      </c>
      <c r="E2" s="5" t="s">
        <v>66</v>
      </c>
      <c r="F2" s="5" t="s">
        <v>3</v>
      </c>
      <c r="G2" s="5" t="s">
        <v>4</v>
      </c>
      <c r="H2" s="5" t="s">
        <v>66</v>
      </c>
      <c r="I2" s="5" t="s">
        <v>3</v>
      </c>
      <c r="J2" s="5" t="s">
        <v>4</v>
      </c>
      <c r="K2" s="5" t="s">
        <v>66</v>
      </c>
      <c r="L2" s="5" t="s">
        <v>3</v>
      </c>
      <c r="M2" s="5" t="s">
        <v>4</v>
      </c>
      <c r="N2" s="5" t="s">
        <v>66</v>
      </c>
      <c r="O2" s="5" t="s">
        <v>3</v>
      </c>
      <c r="P2" s="5" t="s">
        <v>4</v>
      </c>
      <c r="Q2" s="5" t="s">
        <v>66</v>
      </c>
      <c r="R2" s="5" t="s">
        <v>3</v>
      </c>
      <c r="S2" s="5" t="s">
        <v>4</v>
      </c>
      <c r="T2" s="5" t="s">
        <v>66</v>
      </c>
      <c r="U2" s="5" t="s">
        <v>3</v>
      </c>
      <c r="V2" s="5" t="s">
        <v>4</v>
      </c>
      <c r="W2" s="5" t="s">
        <v>66</v>
      </c>
      <c r="X2" s="5" t="s">
        <v>3</v>
      </c>
      <c r="Y2" s="5" t="s">
        <v>4</v>
      </c>
      <c r="Z2" s="5" t="s">
        <v>66</v>
      </c>
      <c r="AA2" s="5" t="s">
        <v>3</v>
      </c>
      <c r="AB2" s="5" t="s">
        <v>4</v>
      </c>
      <c r="AC2" s="5" t="s">
        <v>66</v>
      </c>
      <c r="AD2" s="5" t="s">
        <v>3</v>
      </c>
      <c r="AE2" s="5" t="s">
        <v>4</v>
      </c>
      <c r="AF2" s="5" t="s">
        <v>66</v>
      </c>
      <c r="AG2" s="5" t="s">
        <v>3</v>
      </c>
      <c r="AH2" s="5" t="s">
        <v>4</v>
      </c>
      <c r="AI2" s="5" t="s">
        <v>66</v>
      </c>
      <c r="AJ2" s="5" t="s">
        <v>3</v>
      </c>
      <c r="AK2" s="5" t="s">
        <v>4</v>
      </c>
      <c r="AL2" s="5" t="s">
        <v>66</v>
      </c>
      <c r="AM2" s="5" t="s">
        <v>3</v>
      </c>
      <c r="AN2" s="5" t="s">
        <v>4</v>
      </c>
      <c r="AO2" s="5" t="s">
        <v>66</v>
      </c>
      <c r="AP2" s="5" t="s">
        <v>3</v>
      </c>
      <c r="AQ2" s="5" t="s">
        <v>4</v>
      </c>
      <c r="AR2" s="5" t="s">
        <v>66</v>
      </c>
      <c r="AS2" s="5" t="s">
        <v>3</v>
      </c>
      <c r="AT2" s="5" t="s">
        <v>4</v>
      </c>
      <c r="AU2" s="5" t="s">
        <v>66</v>
      </c>
      <c r="AV2" s="5" t="s">
        <v>3</v>
      </c>
      <c r="AW2" s="5" t="s">
        <v>4</v>
      </c>
      <c r="AX2" s="5" t="s">
        <v>66</v>
      </c>
      <c r="AY2" s="5" t="s">
        <v>3</v>
      </c>
      <c r="AZ2" s="5" t="s">
        <v>4</v>
      </c>
      <c r="BA2" s="5" t="s">
        <v>66</v>
      </c>
      <c r="BB2" s="5" t="s">
        <v>3</v>
      </c>
      <c r="BC2" s="5" t="s">
        <v>66</v>
      </c>
      <c r="BD2" s="5" t="s">
        <v>3</v>
      </c>
      <c r="BE2" s="5" t="s">
        <v>66</v>
      </c>
      <c r="BF2" s="5" t="s">
        <v>3</v>
      </c>
      <c r="BG2" s="5" t="s">
        <v>66</v>
      </c>
      <c r="BH2" s="5" t="s">
        <v>3</v>
      </c>
      <c r="BI2" s="5" t="s">
        <v>66</v>
      </c>
      <c r="BJ2" s="5" t="s">
        <v>3</v>
      </c>
      <c r="BK2" s="5" t="s">
        <v>66</v>
      </c>
      <c r="BL2" s="5" t="s">
        <v>3</v>
      </c>
      <c r="BM2" s="5" t="s">
        <v>66</v>
      </c>
      <c r="BN2" s="5" t="s">
        <v>3</v>
      </c>
      <c r="BO2" s="5" t="s">
        <v>66</v>
      </c>
      <c r="BP2" s="5" t="s">
        <v>3</v>
      </c>
      <c r="BQ2" s="5" t="s">
        <v>66</v>
      </c>
      <c r="BR2" s="5" t="s">
        <v>3</v>
      </c>
      <c r="BS2" s="5" t="s">
        <v>66</v>
      </c>
      <c r="BT2" s="5" t="s">
        <v>3</v>
      </c>
      <c r="BU2" s="5" t="s">
        <v>66</v>
      </c>
      <c r="BV2" s="5" t="s">
        <v>3</v>
      </c>
      <c r="BW2" s="5" t="s">
        <v>66</v>
      </c>
      <c r="BX2" s="5" t="s">
        <v>3</v>
      </c>
      <c r="BY2" s="5" t="s">
        <v>66</v>
      </c>
      <c r="BZ2" s="5" t="s">
        <v>3</v>
      </c>
      <c r="CA2" s="5" t="s">
        <v>66</v>
      </c>
      <c r="CB2" s="5" t="s">
        <v>3</v>
      </c>
      <c r="CC2" s="5" t="s">
        <v>66</v>
      </c>
      <c r="CD2" s="5" t="s">
        <v>3</v>
      </c>
      <c r="CE2" s="5" t="s">
        <v>66</v>
      </c>
      <c r="CF2" s="5" t="s">
        <v>3</v>
      </c>
      <c r="CG2" s="5" t="s">
        <v>66</v>
      </c>
      <c r="CH2" s="5" t="s">
        <v>3</v>
      </c>
      <c r="CI2" s="5" t="s">
        <v>66</v>
      </c>
      <c r="CJ2" s="5" t="s">
        <v>3</v>
      </c>
      <c r="CK2" s="19" t="s">
        <v>2</v>
      </c>
      <c r="CL2" s="19" t="s">
        <v>3</v>
      </c>
      <c r="CM2" s="19" t="s">
        <v>4</v>
      </c>
    </row>
    <row r="3" spans="1:92" x14ac:dyDescent="0.25">
      <c r="A3" s="12" t="s">
        <v>114</v>
      </c>
      <c r="B3" s="1">
        <v>11</v>
      </c>
      <c r="C3" s="1">
        <v>0</v>
      </c>
      <c r="D3" s="1">
        <v>0</v>
      </c>
      <c r="E3" s="1">
        <v>3</v>
      </c>
      <c r="F3" s="1">
        <v>0</v>
      </c>
      <c r="G3" s="1">
        <v>0</v>
      </c>
      <c r="H3" s="1">
        <v>2</v>
      </c>
      <c r="I3" s="1">
        <v>0</v>
      </c>
      <c r="J3" s="1">
        <v>0</v>
      </c>
      <c r="K3" s="1">
        <v>2</v>
      </c>
      <c r="L3" s="1">
        <v>0</v>
      </c>
      <c r="M3" s="1">
        <v>0</v>
      </c>
      <c r="N3" s="1">
        <v>0</v>
      </c>
      <c r="O3" s="1">
        <v>0</v>
      </c>
      <c r="P3" s="1">
        <v>0</v>
      </c>
      <c r="Q3" s="1">
        <v>0</v>
      </c>
      <c r="R3" s="1">
        <v>0</v>
      </c>
      <c r="S3" s="1">
        <v>0</v>
      </c>
      <c r="T3" s="1">
        <v>0</v>
      </c>
      <c r="U3" s="1">
        <v>0</v>
      </c>
      <c r="V3" s="1">
        <v>0</v>
      </c>
      <c r="W3" s="1">
        <v>0</v>
      </c>
      <c r="X3" s="1">
        <v>0</v>
      </c>
      <c r="Y3" s="1">
        <v>0</v>
      </c>
      <c r="Z3" s="1">
        <v>1</v>
      </c>
      <c r="AA3" s="1">
        <v>0</v>
      </c>
      <c r="AB3" s="1">
        <v>0</v>
      </c>
      <c r="AC3" s="1"/>
      <c r="AD3" s="1"/>
      <c r="AE3" s="1"/>
      <c r="AF3" s="1"/>
      <c r="AG3" s="1"/>
      <c r="AH3" s="1"/>
      <c r="AI3" s="1"/>
      <c r="AJ3" s="1"/>
      <c r="AK3" s="1"/>
      <c r="AL3" s="1"/>
      <c r="AM3" s="1"/>
      <c r="AN3" s="1"/>
      <c r="AO3" s="1"/>
      <c r="AP3" s="1"/>
      <c r="AQ3" s="1"/>
      <c r="AR3" s="1"/>
      <c r="AS3" s="1"/>
      <c r="AT3" s="1"/>
      <c r="AU3" s="1"/>
      <c r="AV3" s="1"/>
      <c r="AW3" s="1"/>
      <c r="AX3" s="1"/>
      <c r="AY3" s="1"/>
      <c r="AZ3" s="1"/>
      <c r="BA3" s="1"/>
      <c r="BB3" s="1"/>
      <c r="BC3" s="1">
        <v>0</v>
      </c>
      <c r="BD3" s="1">
        <v>0</v>
      </c>
      <c r="BE3" s="1">
        <v>0</v>
      </c>
      <c r="BF3" s="1">
        <v>0</v>
      </c>
      <c r="BG3" s="1">
        <v>0</v>
      </c>
      <c r="BH3" s="1">
        <v>0</v>
      </c>
      <c r="BI3" s="1">
        <v>0</v>
      </c>
      <c r="BJ3" s="1">
        <v>0</v>
      </c>
      <c r="BK3" s="1">
        <v>0</v>
      </c>
      <c r="BL3" s="1">
        <v>0</v>
      </c>
      <c r="BM3" s="1">
        <v>0</v>
      </c>
      <c r="BN3" s="1">
        <v>0</v>
      </c>
      <c r="BO3" s="1">
        <v>0</v>
      </c>
      <c r="BP3" s="1">
        <v>0</v>
      </c>
      <c r="BQ3" s="1">
        <v>0</v>
      </c>
      <c r="BR3" s="1">
        <v>0</v>
      </c>
      <c r="BS3" s="1">
        <v>0</v>
      </c>
      <c r="BT3" s="1">
        <v>0</v>
      </c>
      <c r="BU3" s="1">
        <v>0</v>
      </c>
      <c r="BV3" s="1">
        <v>0</v>
      </c>
      <c r="BW3" s="1">
        <v>0</v>
      </c>
      <c r="BX3" s="1">
        <v>0</v>
      </c>
      <c r="BY3" s="1">
        <v>0</v>
      </c>
      <c r="BZ3" s="1">
        <v>0</v>
      </c>
      <c r="CA3" s="1">
        <v>0</v>
      </c>
      <c r="CB3" s="1">
        <v>0</v>
      </c>
      <c r="CC3" s="1">
        <v>0</v>
      </c>
      <c r="CD3" s="1">
        <v>0</v>
      </c>
      <c r="CE3" s="1">
        <v>0</v>
      </c>
      <c r="CF3" s="1">
        <v>0</v>
      </c>
      <c r="CG3" s="1">
        <v>0</v>
      </c>
      <c r="CH3" s="1">
        <v>0</v>
      </c>
      <c r="CI3" s="1">
        <v>0</v>
      </c>
      <c r="CJ3" s="1">
        <v>0</v>
      </c>
      <c r="CK3" s="16">
        <v>19</v>
      </c>
      <c r="CL3" s="16">
        <v>0</v>
      </c>
      <c r="CM3" s="16">
        <v>0</v>
      </c>
    </row>
    <row r="4" spans="1:92" x14ac:dyDescent="0.25">
      <c r="A4" s="13" t="s">
        <v>115</v>
      </c>
      <c r="B4" s="13"/>
      <c r="C4" s="13"/>
      <c r="D4" s="13"/>
      <c r="E4" s="13"/>
      <c r="F4" s="13"/>
      <c r="G4" s="13"/>
      <c r="H4" s="13"/>
      <c r="I4" s="13"/>
      <c r="J4" s="13"/>
      <c r="K4" s="13">
        <v>1</v>
      </c>
      <c r="L4" s="13">
        <v>0</v>
      </c>
      <c r="M4" s="13">
        <v>0</v>
      </c>
      <c r="N4" s="13">
        <v>15</v>
      </c>
      <c r="O4" s="13">
        <v>0</v>
      </c>
      <c r="P4" s="13">
        <v>0</v>
      </c>
      <c r="Q4" s="13">
        <v>8</v>
      </c>
      <c r="R4" s="13">
        <v>1</v>
      </c>
      <c r="S4" s="13">
        <v>12.5</v>
      </c>
      <c r="T4" s="13">
        <v>3</v>
      </c>
      <c r="U4" s="13">
        <v>0</v>
      </c>
      <c r="V4" s="13">
        <v>0</v>
      </c>
      <c r="W4" s="13">
        <v>2</v>
      </c>
      <c r="X4" s="13">
        <v>0</v>
      </c>
      <c r="Y4" s="13">
        <v>0</v>
      </c>
      <c r="Z4" s="13">
        <v>0</v>
      </c>
      <c r="AA4" s="13">
        <v>0</v>
      </c>
      <c r="AB4" s="13">
        <v>0</v>
      </c>
      <c r="AC4" s="13">
        <v>0</v>
      </c>
      <c r="AD4" s="13">
        <v>0</v>
      </c>
      <c r="AE4" s="13">
        <v>0</v>
      </c>
      <c r="AF4" s="13">
        <v>19</v>
      </c>
      <c r="AG4" s="13">
        <v>0</v>
      </c>
      <c r="AH4" s="13">
        <v>0</v>
      </c>
      <c r="AI4" s="13">
        <v>11</v>
      </c>
      <c r="AJ4" s="13">
        <v>0</v>
      </c>
      <c r="AK4" s="13">
        <v>0</v>
      </c>
      <c r="AL4" s="13">
        <v>7</v>
      </c>
      <c r="AM4" s="13">
        <v>0</v>
      </c>
      <c r="AN4" s="13">
        <v>0</v>
      </c>
      <c r="AO4" s="13">
        <v>4</v>
      </c>
      <c r="AP4" s="13">
        <v>0</v>
      </c>
      <c r="AQ4" s="13">
        <v>0</v>
      </c>
      <c r="AR4" s="13">
        <v>0</v>
      </c>
      <c r="AS4" s="13">
        <v>0</v>
      </c>
      <c r="AT4" s="13">
        <v>0</v>
      </c>
      <c r="AU4" s="13">
        <v>0</v>
      </c>
      <c r="AV4" s="13">
        <v>0</v>
      </c>
      <c r="AW4" s="13">
        <v>0</v>
      </c>
      <c r="AX4" s="13">
        <v>0</v>
      </c>
      <c r="AY4" s="13">
        <v>0</v>
      </c>
      <c r="AZ4" s="13">
        <v>0</v>
      </c>
      <c r="BA4" s="13">
        <v>0</v>
      </c>
      <c r="BB4" s="13">
        <v>0</v>
      </c>
      <c r="BC4" s="13">
        <v>2</v>
      </c>
      <c r="BD4" s="13">
        <v>0</v>
      </c>
      <c r="BE4" s="13">
        <v>11</v>
      </c>
      <c r="BF4" s="13">
        <v>0</v>
      </c>
      <c r="BG4" s="13">
        <v>2</v>
      </c>
      <c r="BH4" s="13">
        <v>0</v>
      </c>
      <c r="BI4" s="13">
        <v>2</v>
      </c>
      <c r="BJ4" s="13">
        <v>0</v>
      </c>
      <c r="BK4" s="13">
        <v>2</v>
      </c>
      <c r="BL4" s="13">
        <v>0</v>
      </c>
      <c r="BM4" s="13">
        <v>12</v>
      </c>
      <c r="BN4" s="13">
        <v>0</v>
      </c>
      <c r="BO4" s="13">
        <v>7</v>
      </c>
      <c r="BP4" s="13">
        <v>0</v>
      </c>
      <c r="BQ4" s="13">
        <v>6</v>
      </c>
      <c r="BR4" s="13">
        <v>0</v>
      </c>
      <c r="BS4" s="13">
        <v>6</v>
      </c>
      <c r="BT4" s="13">
        <v>0</v>
      </c>
      <c r="BU4" s="13">
        <v>1</v>
      </c>
      <c r="BV4" s="13">
        <v>0</v>
      </c>
      <c r="BW4" s="13">
        <v>0</v>
      </c>
      <c r="BX4" s="13">
        <v>0</v>
      </c>
      <c r="BY4" s="13">
        <v>0</v>
      </c>
      <c r="BZ4" s="13">
        <v>0</v>
      </c>
      <c r="CA4" s="13">
        <v>0</v>
      </c>
      <c r="CB4" s="13">
        <v>0</v>
      </c>
      <c r="CC4" s="13">
        <v>0</v>
      </c>
      <c r="CD4" s="13">
        <v>0</v>
      </c>
      <c r="CE4" s="13">
        <v>0</v>
      </c>
      <c r="CF4" s="13">
        <v>0</v>
      </c>
      <c r="CG4" s="13">
        <v>0</v>
      </c>
      <c r="CH4" s="13">
        <v>0</v>
      </c>
      <c r="CI4" s="13">
        <v>0</v>
      </c>
      <c r="CJ4" s="13">
        <v>0</v>
      </c>
      <c r="CK4" s="16">
        <v>121</v>
      </c>
      <c r="CL4" s="16">
        <v>1</v>
      </c>
      <c r="CM4" s="41">
        <v>1.4999999999999999E-2</v>
      </c>
    </row>
    <row r="5" spans="1:92" x14ac:dyDescent="0.25">
      <c r="A5" s="12" t="s">
        <v>84</v>
      </c>
      <c r="B5" s="1"/>
      <c r="C5" s="1"/>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v>1</v>
      </c>
      <c r="AP5" s="1">
        <v>0</v>
      </c>
      <c r="AQ5" s="1">
        <v>0</v>
      </c>
      <c r="AR5" s="1">
        <v>0</v>
      </c>
      <c r="AS5" s="1">
        <v>0</v>
      </c>
      <c r="AT5" s="1">
        <v>0</v>
      </c>
      <c r="AU5" s="1">
        <v>0</v>
      </c>
      <c r="AV5" s="1">
        <v>0</v>
      </c>
      <c r="AW5" s="1">
        <v>0</v>
      </c>
      <c r="AX5" s="1">
        <v>0</v>
      </c>
      <c r="AY5" s="1">
        <v>0</v>
      </c>
      <c r="AZ5" s="1">
        <v>0</v>
      </c>
      <c r="BA5" s="1">
        <v>0</v>
      </c>
      <c r="BB5" s="1">
        <v>0</v>
      </c>
      <c r="BC5" s="1">
        <v>0</v>
      </c>
      <c r="BD5" s="1">
        <v>0</v>
      </c>
      <c r="BE5" s="1">
        <v>0</v>
      </c>
      <c r="BF5" s="1">
        <v>0</v>
      </c>
      <c r="BG5" s="1">
        <v>0</v>
      </c>
      <c r="BH5" s="1">
        <v>0</v>
      </c>
      <c r="BI5" s="1">
        <v>0</v>
      </c>
      <c r="BJ5" s="1">
        <v>0</v>
      </c>
      <c r="BK5" s="1">
        <v>0</v>
      </c>
      <c r="BL5" s="1">
        <v>0</v>
      </c>
      <c r="BM5" s="1">
        <v>0</v>
      </c>
      <c r="BN5" s="1">
        <v>0</v>
      </c>
      <c r="BO5" s="1">
        <v>0</v>
      </c>
      <c r="BP5" s="1">
        <v>0</v>
      </c>
      <c r="BQ5" s="1">
        <v>0</v>
      </c>
      <c r="BR5" s="1">
        <v>0</v>
      </c>
      <c r="BS5" s="1">
        <v>0</v>
      </c>
      <c r="BT5" s="1">
        <v>0</v>
      </c>
      <c r="BU5" s="1">
        <v>0</v>
      </c>
      <c r="BV5" s="1">
        <v>0</v>
      </c>
      <c r="BW5" s="1">
        <v>0</v>
      </c>
      <c r="BX5" s="1">
        <v>0</v>
      </c>
      <c r="BY5" s="1">
        <v>0</v>
      </c>
      <c r="BZ5" s="1">
        <v>0</v>
      </c>
      <c r="CA5" s="1">
        <v>0</v>
      </c>
      <c r="CB5" s="1">
        <v>0</v>
      </c>
      <c r="CC5" s="1">
        <v>0</v>
      </c>
      <c r="CD5" s="1">
        <v>0</v>
      </c>
      <c r="CE5" s="1">
        <v>0</v>
      </c>
      <c r="CF5" s="1">
        <v>0</v>
      </c>
      <c r="CG5" s="1">
        <v>0</v>
      </c>
      <c r="CH5" s="1">
        <v>0</v>
      </c>
      <c r="CI5" s="1">
        <v>0</v>
      </c>
      <c r="CJ5" s="1">
        <v>0</v>
      </c>
      <c r="CK5" s="16">
        <v>1</v>
      </c>
      <c r="CL5" s="16">
        <v>0</v>
      </c>
      <c r="CM5" s="16">
        <v>0</v>
      </c>
    </row>
    <row r="6" spans="1:92" x14ac:dyDescent="0.25">
      <c r="A6" s="12" t="s">
        <v>494</v>
      </c>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v>0</v>
      </c>
      <c r="BB6" s="1">
        <v>0</v>
      </c>
      <c r="BC6" s="1">
        <v>0</v>
      </c>
      <c r="BD6" s="1">
        <v>0</v>
      </c>
      <c r="BE6" s="1">
        <v>0</v>
      </c>
      <c r="BF6" s="1">
        <v>0</v>
      </c>
      <c r="BG6" s="1">
        <v>0</v>
      </c>
      <c r="BH6" s="1">
        <v>0</v>
      </c>
      <c r="BI6" s="1">
        <v>0</v>
      </c>
      <c r="BJ6" s="1">
        <v>0</v>
      </c>
      <c r="BK6" s="1">
        <v>0</v>
      </c>
      <c r="BL6" s="1">
        <v>0</v>
      </c>
      <c r="BM6" s="1">
        <v>0</v>
      </c>
      <c r="BN6" s="1">
        <v>0</v>
      </c>
      <c r="BO6" s="1">
        <v>0</v>
      </c>
      <c r="BP6" s="1">
        <v>0</v>
      </c>
      <c r="BQ6" s="1">
        <v>0</v>
      </c>
      <c r="BR6" s="1">
        <v>0</v>
      </c>
      <c r="BS6" s="1">
        <v>0</v>
      </c>
      <c r="BT6" s="1">
        <v>0</v>
      </c>
      <c r="BU6" s="1">
        <v>0</v>
      </c>
      <c r="BV6" s="1">
        <v>0</v>
      </c>
      <c r="BW6" s="1">
        <v>0</v>
      </c>
      <c r="BX6" s="1">
        <v>0</v>
      </c>
      <c r="BY6" s="1">
        <v>0</v>
      </c>
      <c r="BZ6" s="1">
        <v>0</v>
      </c>
      <c r="CA6" s="1">
        <v>0</v>
      </c>
      <c r="CB6" s="1">
        <v>0</v>
      </c>
      <c r="CC6" s="1">
        <v>0</v>
      </c>
      <c r="CD6" s="1">
        <v>0</v>
      </c>
      <c r="CE6" s="1">
        <v>2</v>
      </c>
      <c r="CF6" s="1">
        <v>0</v>
      </c>
      <c r="CG6" s="1">
        <v>5</v>
      </c>
      <c r="CH6" s="1">
        <v>1</v>
      </c>
      <c r="CI6" s="1">
        <v>3</v>
      </c>
      <c r="CJ6" s="1">
        <v>0</v>
      </c>
      <c r="CK6" s="16">
        <v>11</v>
      </c>
      <c r="CL6" s="16">
        <v>1</v>
      </c>
      <c r="CM6" s="16"/>
    </row>
    <row r="10" spans="1:92" x14ac:dyDescent="0.25">
      <c r="CN10" s="152"/>
    </row>
  </sheetData>
  <mergeCells count="37">
    <mergeCell ref="CI1:CJ1"/>
    <mergeCell ref="CE1:CF1"/>
    <mergeCell ref="CG1:CH1"/>
    <mergeCell ref="BU1:BV1"/>
    <mergeCell ref="BW1:BX1"/>
    <mergeCell ref="BY1:BZ1"/>
    <mergeCell ref="CA1:CB1"/>
    <mergeCell ref="CC1:CD1"/>
    <mergeCell ref="BA1:BB1"/>
    <mergeCell ref="BC1:BD1"/>
    <mergeCell ref="BE1:BF1"/>
    <mergeCell ref="CK1:CM1"/>
    <mergeCell ref="AL1:AN1"/>
    <mergeCell ref="AO1:AQ1"/>
    <mergeCell ref="AR1:AT1"/>
    <mergeCell ref="AU1:AW1"/>
    <mergeCell ref="AX1:AZ1"/>
    <mergeCell ref="BG1:BH1"/>
    <mergeCell ref="BI1:BJ1"/>
    <mergeCell ref="BK1:BL1"/>
    <mergeCell ref="BM1:BN1"/>
    <mergeCell ref="BO1:BP1"/>
    <mergeCell ref="BQ1:BR1"/>
    <mergeCell ref="BS1:BT1"/>
    <mergeCell ref="W1:Y1"/>
    <mergeCell ref="Z1:AB1"/>
    <mergeCell ref="AC1:AE1"/>
    <mergeCell ref="AF1:AH1"/>
    <mergeCell ref="AI1:AK1"/>
    <mergeCell ref="A1:A2"/>
    <mergeCell ref="T1:V1"/>
    <mergeCell ref="B1:D1"/>
    <mergeCell ref="E1:G1"/>
    <mergeCell ref="H1:J1"/>
    <mergeCell ref="K1:M1"/>
    <mergeCell ref="N1:P1"/>
    <mergeCell ref="Q1:S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I8"/>
  <sheetViews>
    <sheetView zoomScale="70" zoomScaleNormal="70" workbookViewId="0">
      <pane xSplit="1" topLeftCell="B1" activePane="topRight" state="frozen"/>
      <selection pane="topRight" activeCell="B2" sqref="B2:C2"/>
    </sheetView>
  </sheetViews>
  <sheetFormatPr defaultRowHeight="15" x14ac:dyDescent="0.25"/>
  <cols>
    <col min="1" max="1" width="21.28515625" customWidth="1"/>
  </cols>
  <sheetData>
    <row r="1" spans="1:35" x14ac:dyDescent="0.25">
      <c r="A1" s="208" t="s">
        <v>174</v>
      </c>
      <c r="B1" s="226" t="s">
        <v>60</v>
      </c>
      <c r="C1" s="226"/>
      <c r="D1" s="226" t="s">
        <v>65</v>
      </c>
      <c r="E1" s="226"/>
      <c r="F1" s="228" t="s">
        <v>188</v>
      </c>
      <c r="G1" s="215"/>
      <c r="H1" s="228" t="s">
        <v>189</v>
      </c>
      <c r="I1" s="215"/>
      <c r="J1" s="228" t="s">
        <v>196</v>
      </c>
      <c r="K1" s="215"/>
      <c r="L1" s="228" t="s">
        <v>197</v>
      </c>
      <c r="M1" s="215"/>
      <c r="N1" s="224" t="s">
        <v>200</v>
      </c>
      <c r="O1" s="225"/>
      <c r="P1" s="224" t="s">
        <v>201</v>
      </c>
      <c r="Q1" s="225"/>
      <c r="R1" s="224" t="s">
        <v>202</v>
      </c>
      <c r="S1" s="225"/>
      <c r="T1" s="224" t="s">
        <v>205</v>
      </c>
      <c r="U1" s="225"/>
      <c r="V1" s="224" t="s">
        <v>206</v>
      </c>
      <c r="W1" s="225"/>
      <c r="X1" s="224" t="s">
        <v>207</v>
      </c>
      <c r="Y1" s="225"/>
      <c r="Z1" s="224" t="s">
        <v>211</v>
      </c>
      <c r="AA1" s="225"/>
      <c r="AB1" s="224" t="s">
        <v>212</v>
      </c>
      <c r="AC1" s="225"/>
      <c r="AD1" s="217" t="s">
        <v>99</v>
      </c>
      <c r="AE1" s="217"/>
      <c r="AF1" s="217"/>
      <c r="AG1" s="227" t="s">
        <v>116</v>
      </c>
      <c r="AH1" s="227"/>
      <c r="AI1" s="227"/>
    </row>
    <row r="2" spans="1:35" x14ac:dyDescent="0.25">
      <c r="A2" s="208"/>
      <c r="B2" s="29" t="s">
        <v>66</v>
      </c>
      <c r="C2" s="29" t="s">
        <v>3</v>
      </c>
      <c r="D2" s="29" t="s">
        <v>66</v>
      </c>
      <c r="E2" s="29" t="s">
        <v>3</v>
      </c>
      <c r="F2" s="29" t="s">
        <v>66</v>
      </c>
      <c r="G2" s="29" t="s">
        <v>3</v>
      </c>
      <c r="H2" s="29" t="s">
        <v>66</v>
      </c>
      <c r="I2" s="29" t="s">
        <v>3</v>
      </c>
      <c r="J2" s="29" t="s">
        <v>66</v>
      </c>
      <c r="K2" s="29" t="s">
        <v>3</v>
      </c>
      <c r="L2" s="29" t="s">
        <v>66</v>
      </c>
      <c r="M2" s="29" t="s">
        <v>3</v>
      </c>
      <c r="N2" s="29" t="s">
        <v>66</v>
      </c>
      <c r="O2" s="29" t="s">
        <v>3</v>
      </c>
      <c r="P2" s="29" t="s">
        <v>66</v>
      </c>
      <c r="Q2" s="29" t="s">
        <v>3</v>
      </c>
      <c r="R2" s="29" t="s">
        <v>66</v>
      </c>
      <c r="S2" s="29" t="s">
        <v>3</v>
      </c>
      <c r="T2" s="29" t="s">
        <v>66</v>
      </c>
      <c r="U2" s="29" t="s">
        <v>3</v>
      </c>
      <c r="V2" s="29" t="s">
        <v>66</v>
      </c>
      <c r="W2" s="29" t="s">
        <v>3</v>
      </c>
      <c r="X2" s="29" t="s">
        <v>66</v>
      </c>
      <c r="Y2" s="29" t="s">
        <v>3</v>
      </c>
      <c r="Z2" s="29" t="s">
        <v>66</v>
      </c>
      <c r="AA2" s="29" t="s">
        <v>3</v>
      </c>
      <c r="AB2" s="29" t="s">
        <v>66</v>
      </c>
      <c r="AC2" s="29" t="s">
        <v>3</v>
      </c>
      <c r="AD2" s="32" t="s">
        <v>66</v>
      </c>
      <c r="AE2" s="32" t="s">
        <v>3</v>
      </c>
      <c r="AF2" s="32" t="s">
        <v>4</v>
      </c>
      <c r="AG2" s="32" t="s">
        <v>66</v>
      </c>
      <c r="AH2" s="32" t="s">
        <v>3</v>
      </c>
      <c r="AI2" s="32" t="s">
        <v>4</v>
      </c>
    </row>
    <row r="3" spans="1:35" x14ac:dyDescent="0.25">
      <c r="A3" s="12" t="s">
        <v>180</v>
      </c>
      <c r="B3" s="1">
        <v>3</v>
      </c>
      <c r="C3" s="1">
        <v>0</v>
      </c>
      <c r="D3" s="1">
        <v>0</v>
      </c>
      <c r="E3" s="1">
        <v>0</v>
      </c>
      <c r="F3" s="1">
        <v>0</v>
      </c>
      <c r="G3" s="1">
        <v>0</v>
      </c>
      <c r="H3" s="1">
        <v>0</v>
      </c>
      <c r="I3" s="1">
        <v>0</v>
      </c>
      <c r="J3" s="1">
        <v>0</v>
      </c>
      <c r="K3" s="1">
        <v>0</v>
      </c>
      <c r="L3" s="1">
        <v>0</v>
      </c>
      <c r="M3" s="1">
        <v>0</v>
      </c>
      <c r="N3" s="1">
        <v>3</v>
      </c>
      <c r="O3" s="1">
        <v>0</v>
      </c>
      <c r="P3" s="1">
        <v>3</v>
      </c>
      <c r="Q3" s="1">
        <v>0</v>
      </c>
      <c r="R3" s="1">
        <v>8</v>
      </c>
      <c r="S3" s="1">
        <v>0</v>
      </c>
      <c r="T3" s="1">
        <v>0</v>
      </c>
      <c r="U3" s="1">
        <v>0</v>
      </c>
      <c r="V3" s="1">
        <v>7</v>
      </c>
      <c r="W3" s="1">
        <v>0</v>
      </c>
      <c r="X3" s="1">
        <v>5</v>
      </c>
      <c r="Y3" s="1">
        <v>0</v>
      </c>
      <c r="Z3" s="4">
        <v>0</v>
      </c>
      <c r="AA3" s="4">
        <v>0</v>
      </c>
      <c r="AB3" s="4">
        <v>0</v>
      </c>
      <c r="AC3" s="4">
        <v>0</v>
      </c>
      <c r="AD3" s="16">
        <v>206</v>
      </c>
      <c r="AE3" s="16">
        <v>0</v>
      </c>
      <c r="AF3" s="16">
        <v>0</v>
      </c>
      <c r="AG3" s="15">
        <v>206</v>
      </c>
      <c r="AH3" s="16">
        <v>0</v>
      </c>
      <c r="AI3" s="16">
        <v>0</v>
      </c>
    </row>
    <row r="4" spans="1:35" x14ac:dyDescent="0.25">
      <c r="A4" s="12" t="s">
        <v>117</v>
      </c>
      <c r="B4" s="13">
        <v>2</v>
      </c>
      <c r="C4" s="13">
        <v>0</v>
      </c>
      <c r="D4" s="13">
        <v>0</v>
      </c>
      <c r="E4" s="13">
        <v>0</v>
      </c>
      <c r="F4" s="13">
        <v>0</v>
      </c>
      <c r="G4" s="13">
        <v>0</v>
      </c>
      <c r="H4" s="13">
        <v>0</v>
      </c>
      <c r="I4" s="13">
        <v>0</v>
      </c>
      <c r="J4" s="13">
        <v>0</v>
      </c>
      <c r="K4" s="13">
        <v>0</v>
      </c>
      <c r="L4" s="13">
        <v>0</v>
      </c>
      <c r="M4" s="13">
        <v>0</v>
      </c>
      <c r="N4" s="13">
        <v>0</v>
      </c>
      <c r="O4" s="13">
        <v>0</v>
      </c>
      <c r="P4" s="13">
        <v>0</v>
      </c>
      <c r="Q4" s="13">
        <v>0</v>
      </c>
      <c r="R4" s="13">
        <v>0</v>
      </c>
      <c r="S4" s="13">
        <v>0</v>
      </c>
      <c r="T4" s="13">
        <v>0</v>
      </c>
      <c r="U4" s="13">
        <v>0</v>
      </c>
      <c r="V4" s="1">
        <v>0</v>
      </c>
      <c r="W4" s="1">
        <v>0</v>
      </c>
      <c r="X4" s="4">
        <v>0</v>
      </c>
      <c r="Y4" s="4">
        <v>0</v>
      </c>
      <c r="Z4" s="4">
        <v>0</v>
      </c>
      <c r="AA4" s="4">
        <v>0</v>
      </c>
      <c r="AB4" s="4">
        <v>0</v>
      </c>
      <c r="AC4" s="4">
        <v>0</v>
      </c>
      <c r="AD4" s="16">
        <v>2</v>
      </c>
      <c r="AE4" s="16">
        <v>0</v>
      </c>
      <c r="AF4" s="16">
        <v>0</v>
      </c>
      <c r="AG4" s="16">
        <v>2</v>
      </c>
      <c r="AH4" s="16">
        <v>0</v>
      </c>
      <c r="AI4" s="16">
        <v>0</v>
      </c>
    </row>
    <row r="5" spans="1:35" s="48" customFormat="1" x14ac:dyDescent="0.25">
      <c r="A5" s="60" t="s">
        <v>190</v>
      </c>
      <c r="B5" s="4">
        <v>0</v>
      </c>
      <c r="C5" s="4">
        <v>0</v>
      </c>
      <c r="D5" s="4">
        <v>24</v>
      </c>
      <c r="E5" s="4">
        <v>0</v>
      </c>
      <c r="F5" s="4">
        <v>0</v>
      </c>
      <c r="G5" s="4">
        <v>0</v>
      </c>
      <c r="H5" s="4">
        <v>2</v>
      </c>
      <c r="I5" s="4">
        <v>0</v>
      </c>
      <c r="J5" s="4">
        <v>1</v>
      </c>
      <c r="K5" s="4">
        <v>0</v>
      </c>
      <c r="L5" s="4">
        <v>0</v>
      </c>
      <c r="M5" s="4">
        <v>0</v>
      </c>
      <c r="N5" s="4">
        <v>0</v>
      </c>
      <c r="O5" s="4">
        <v>0</v>
      </c>
      <c r="P5" s="4">
        <v>0</v>
      </c>
      <c r="Q5" s="4">
        <v>0</v>
      </c>
      <c r="R5" s="4">
        <v>0</v>
      </c>
      <c r="S5" s="4">
        <v>0</v>
      </c>
      <c r="T5" s="4">
        <v>1</v>
      </c>
      <c r="U5" s="4">
        <v>0</v>
      </c>
      <c r="V5" s="1">
        <v>0</v>
      </c>
      <c r="W5" s="1">
        <v>0</v>
      </c>
      <c r="X5" s="4">
        <v>2</v>
      </c>
      <c r="Y5" s="4">
        <v>0</v>
      </c>
      <c r="Z5" s="4">
        <v>0</v>
      </c>
      <c r="AA5" s="4">
        <v>0</v>
      </c>
      <c r="AB5" s="4">
        <v>0</v>
      </c>
      <c r="AC5" s="4">
        <v>0</v>
      </c>
      <c r="AD5" s="17">
        <v>30</v>
      </c>
      <c r="AE5" s="17">
        <v>0</v>
      </c>
      <c r="AF5" s="17">
        <v>0</v>
      </c>
      <c r="AG5" s="17">
        <v>30</v>
      </c>
      <c r="AH5" s="17">
        <v>0</v>
      </c>
      <c r="AI5" s="17">
        <v>0</v>
      </c>
    </row>
    <row r="6" spans="1:35" s="48" customFormat="1" x14ac:dyDescent="0.25">
      <c r="A6" s="60" t="s">
        <v>191</v>
      </c>
      <c r="B6" s="4">
        <v>0</v>
      </c>
      <c r="C6" s="4">
        <v>0</v>
      </c>
      <c r="D6" s="4">
        <v>0</v>
      </c>
      <c r="E6" s="4">
        <v>0</v>
      </c>
      <c r="F6" s="4">
        <v>0</v>
      </c>
      <c r="G6" s="4">
        <v>0</v>
      </c>
      <c r="H6" s="4">
        <v>3</v>
      </c>
      <c r="I6" s="4">
        <v>0</v>
      </c>
      <c r="J6" s="4">
        <v>3</v>
      </c>
      <c r="K6" s="4">
        <v>0</v>
      </c>
      <c r="L6" s="4">
        <v>3</v>
      </c>
      <c r="M6" s="4">
        <v>0</v>
      </c>
      <c r="N6" s="4">
        <v>1</v>
      </c>
      <c r="O6" s="4">
        <v>0</v>
      </c>
      <c r="P6" s="4">
        <v>1</v>
      </c>
      <c r="Q6" s="4">
        <v>0</v>
      </c>
      <c r="R6" s="4">
        <v>15</v>
      </c>
      <c r="S6" s="4">
        <v>0</v>
      </c>
      <c r="T6" s="4">
        <v>22</v>
      </c>
      <c r="U6" s="4">
        <v>0</v>
      </c>
      <c r="V6" s="4">
        <v>3</v>
      </c>
      <c r="W6" s="4">
        <v>0</v>
      </c>
      <c r="X6" s="4">
        <v>3</v>
      </c>
      <c r="Y6" s="4">
        <v>0</v>
      </c>
      <c r="Z6" s="4">
        <v>0</v>
      </c>
      <c r="AA6" s="4">
        <v>0</v>
      </c>
      <c r="AB6" s="4">
        <v>0</v>
      </c>
      <c r="AC6" s="4">
        <v>0</v>
      </c>
      <c r="AD6" s="17">
        <v>62</v>
      </c>
      <c r="AE6" s="17">
        <v>0</v>
      </c>
      <c r="AF6" s="17">
        <v>0</v>
      </c>
      <c r="AG6" s="17">
        <v>62</v>
      </c>
      <c r="AH6" s="17">
        <v>0</v>
      </c>
      <c r="AI6" s="17">
        <v>0</v>
      </c>
    </row>
    <row r="7" spans="1:35" s="48" customFormat="1" x14ac:dyDescent="0.25">
      <c r="A7" s="60" t="s">
        <v>203</v>
      </c>
      <c r="B7" s="4">
        <v>0</v>
      </c>
      <c r="C7" s="4">
        <v>0</v>
      </c>
      <c r="D7" s="4">
        <v>0</v>
      </c>
      <c r="E7" s="4">
        <v>0</v>
      </c>
      <c r="F7" s="4">
        <v>0</v>
      </c>
      <c r="G7" s="4">
        <v>0</v>
      </c>
      <c r="H7" s="4">
        <v>0</v>
      </c>
      <c r="I7" s="4">
        <v>0</v>
      </c>
      <c r="J7" s="4">
        <v>0</v>
      </c>
      <c r="K7" s="4">
        <v>0</v>
      </c>
      <c r="L7" s="4">
        <v>0</v>
      </c>
      <c r="M7" s="4">
        <v>0</v>
      </c>
      <c r="N7" s="4">
        <v>2</v>
      </c>
      <c r="O7" s="4">
        <v>0</v>
      </c>
      <c r="P7" s="4">
        <v>2</v>
      </c>
      <c r="Q7" s="4">
        <v>0</v>
      </c>
      <c r="R7" s="4">
        <v>4</v>
      </c>
      <c r="S7" s="4">
        <v>0</v>
      </c>
      <c r="T7" s="4">
        <v>14</v>
      </c>
      <c r="U7" s="4">
        <v>0</v>
      </c>
      <c r="V7" s="4">
        <v>1</v>
      </c>
      <c r="W7" s="4">
        <v>0</v>
      </c>
      <c r="X7" s="4">
        <v>0</v>
      </c>
      <c r="Y7" s="4">
        <v>0</v>
      </c>
      <c r="Z7" s="4">
        <v>0</v>
      </c>
      <c r="AA7" s="4">
        <v>0</v>
      </c>
      <c r="AB7" s="4">
        <v>0</v>
      </c>
      <c r="AC7" s="4">
        <v>0</v>
      </c>
      <c r="AD7" s="17">
        <v>26</v>
      </c>
      <c r="AE7" s="17">
        <v>0</v>
      </c>
      <c r="AF7" s="17">
        <v>0</v>
      </c>
      <c r="AG7" s="17">
        <v>26</v>
      </c>
      <c r="AH7" s="17">
        <v>0</v>
      </c>
      <c r="AI7" s="17">
        <v>0</v>
      </c>
    </row>
    <row r="8" spans="1:35" s="48" customFormat="1" x14ac:dyDescent="0.25">
      <c r="A8" s="60" t="s">
        <v>491</v>
      </c>
      <c r="B8" s="4">
        <v>0</v>
      </c>
      <c r="C8" s="4">
        <v>0</v>
      </c>
      <c r="D8" s="4">
        <v>0</v>
      </c>
      <c r="E8" s="4">
        <v>0</v>
      </c>
      <c r="F8" s="4">
        <v>0</v>
      </c>
      <c r="G8" s="4">
        <v>0</v>
      </c>
      <c r="H8" s="4">
        <v>0</v>
      </c>
      <c r="I8" s="4">
        <v>0</v>
      </c>
      <c r="J8" s="4">
        <v>0</v>
      </c>
      <c r="K8" s="4">
        <v>0</v>
      </c>
      <c r="L8" s="4">
        <v>0</v>
      </c>
      <c r="M8" s="4">
        <v>0</v>
      </c>
      <c r="N8" s="4">
        <v>0</v>
      </c>
      <c r="O8" s="4">
        <v>0</v>
      </c>
      <c r="P8" s="4">
        <v>0</v>
      </c>
      <c r="Q8" s="4">
        <v>0</v>
      </c>
      <c r="R8" s="4">
        <v>0</v>
      </c>
      <c r="S8" s="4">
        <v>0</v>
      </c>
      <c r="T8" s="4">
        <v>3</v>
      </c>
      <c r="U8" s="4">
        <v>0</v>
      </c>
      <c r="V8" s="1">
        <v>0</v>
      </c>
      <c r="W8" s="1">
        <v>0</v>
      </c>
      <c r="X8" s="4">
        <v>0</v>
      </c>
      <c r="Y8" s="4">
        <v>0</v>
      </c>
      <c r="Z8" s="4">
        <v>0</v>
      </c>
      <c r="AA8" s="4">
        <v>0</v>
      </c>
      <c r="AB8" s="4">
        <v>3</v>
      </c>
      <c r="AC8" s="4">
        <v>0</v>
      </c>
      <c r="AD8" s="17">
        <v>6</v>
      </c>
      <c r="AE8" s="17">
        <v>0</v>
      </c>
      <c r="AF8" s="17">
        <v>0</v>
      </c>
      <c r="AG8" s="17">
        <v>6</v>
      </c>
      <c r="AH8" s="17">
        <v>0</v>
      </c>
      <c r="AI8" s="17">
        <v>0</v>
      </c>
    </row>
  </sheetData>
  <mergeCells count="17">
    <mergeCell ref="Z1:AA1"/>
    <mergeCell ref="AB1:AC1"/>
    <mergeCell ref="A1:A2"/>
    <mergeCell ref="B1:C1"/>
    <mergeCell ref="D1:E1"/>
    <mergeCell ref="AG1:AI1"/>
    <mergeCell ref="AD1:AF1"/>
    <mergeCell ref="F1:G1"/>
    <mergeCell ref="H1:I1"/>
    <mergeCell ref="J1:K1"/>
    <mergeCell ref="L1:M1"/>
    <mergeCell ref="N1:O1"/>
    <mergeCell ref="P1:Q1"/>
    <mergeCell ref="R1:S1"/>
    <mergeCell ref="T1:U1"/>
    <mergeCell ref="V1:W1"/>
    <mergeCell ref="X1:Y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AQ13"/>
  <sheetViews>
    <sheetView zoomScale="70" zoomScaleNormal="70" workbookViewId="0">
      <pane xSplit="1" topLeftCell="B1" activePane="topRight" state="frozen"/>
      <selection pane="topRight" activeCell="AQ9" sqref="AQ9"/>
    </sheetView>
  </sheetViews>
  <sheetFormatPr defaultRowHeight="15" x14ac:dyDescent="0.25"/>
  <cols>
    <col min="1" max="1" width="19.42578125" customWidth="1"/>
  </cols>
  <sheetData>
    <row r="2" spans="1:43" ht="30" customHeight="1" x14ac:dyDescent="0.25">
      <c r="A2" s="216" t="s">
        <v>174</v>
      </c>
      <c r="B2" s="229" t="s">
        <v>63</v>
      </c>
      <c r="C2" s="230"/>
      <c r="D2" s="229" t="s">
        <v>64</v>
      </c>
      <c r="E2" s="230"/>
      <c r="F2" s="229" t="s">
        <v>65</v>
      </c>
      <c r="G2" s="230"/>
      <c r="H2" s="229" t="s">
        <v>188</v>
      </c>
      <c r="I2" s="230"/>
      <c r="J2" s="229" t="s">
        <v>189</v>
      </c>
      <c r="K2" s="230"/>
      <c r="L2" s="229" t="s">
        <v>196</v>
      </c>
      <c r="M2" s="230"/>
      <c r="N2" s="229" t="s">
        <v>197</v>
      </c>
      <c r="O2" s="230"/>
      <c r="P2" s="229" t="s">
        <v>200</v>
      </c>
      <c r="Q2" s="230"/>
      <c r="R2" s="229" t="s">
        <v>201</v>
      </c>
      <c r="S2" s="230"/>
      <c r="T2" s="229" t="s">
        <v>202</v>
      </c>
      <c r="U2" s="230"/>
      <c r="V2" s="229" t="s">
        <v>205</v>
      </c>
      <c r="W2" s="230"/>
      <c r="X2" s="229" t="s">
        <v>206</v>
      </c>
      <c r="Y2" s="230"/>
      <c r="Z2" s="229" t="s">
        <v>207</v>
      </c>
      <c r="AA2" s="230"/>
      <c r="AB2" s="229" t="s">
        <v>478</v>
      </c>
      <c r="AC2" s="230"/>
      <c r="AD2" s="229" t="s">
        <v>479</v>
      </c>
      <c r="AE2" s="230"/>
      <c r="AF2" s="229" t="s">
        <v>480</v>
      </c>
      <c r="AG2" s="230"/>
      <c r="AH2" s="229" t="s">
        <v>492</v>
      </c>
      <c r="AI2" s="230"/>
      <c r="AJ2" s="229" t="s">
        <v>493</v>
      </c>
      <c r="AK2" s="230"/>
      <c r="AL2" s="226" t="s">
        <v>99</v>
      </c>
      <c r="AM2" s="226"/>
      <c r="AN2" s="226"/>
      <c r="AO2" s="227" t="s">
        <v>116</v>
      </c>
      <c r="AP2" s="227"/>
      <c r="AQ2" s="227"/>
    </row>
    <row r="3" spans="1:43" ht="15" customHeight="1" x14ac:dyDescent="0.25">
      <c r="A3" s="216"/>
      <c r="B3" s="29" t="s">
        <v>66</v>
      </c>
      <c r="C3" s="29" t="s">
        <v>3</v>
      </c>
      <c r="D3" s="29" t="s">
        <v>66</v>
      </c>
      <c r="E3" s="29" t="s">
        <v>3</v>
      </c>
      <c r="F3" s="29" t="s">
        <v>66</v>
      </c>
      <c r="G3" s="29" t="s">
        <v>3</v>
      </c>
      <c r="H3" s="29" t="s">
        <v>66</v>
      </c>
      <c r="I3" s="29" t="s">
        <v>3</v>
      </c>
      <c r="J3" s="29" t="s">
        <v>66</v>
      </c>
      <c r="K3" s="29" t="s">
        <v>3</v>
      </c>
      <c r="L3" s="29" t="s">
        <v>66</v>
      </c>
      <c r="M3" s="29" t="s">
        <v>3</v>
      </c>
      <c r="N3" s="29" t="s">
        <v>66</v>
      </c>
      <c r="O3" s="29" t="s">
        <v>3</v>
      </c>
      <c r="P3" s="29" t="s">
        <v>66</v>
      </c>
      <c r="Q3" s="29" t="s">
        <v>3</v>
      </c>
      <c r="R3" s="29" t="s">
        <v>66</v>
      </c>
      <c r="S3" s="29" t="s">
        <v>3</v>
      </c>
      <c r="T3" s="29" t="s">
        <v>66</v>
      </c>
      <c r="U3" s="29" t="s">
        <v>3</v>
      </c>
      <c r="V3" s="29" t="s">
        <v>66</v>
      </c>
      <c r="W3" s="29" t="s">
        <v>3</v>
      </c>
      <c r="X3" s="29" t="s">
        <v>66</v>
      </c>
      <c r="Y3" s="29" t="s">
        <v>3</v>
      </c>
      <c r="Z3" s="29" t="s">
        <v>66</v>
      </c>
      <c r="AA3" s="29" t="s">
        <v>3</v>
      </c>
      <c r="AB3" s="29" t="s">
        <v>66</v>
      </c>
      <c r="AC3" s="29" t="s">
        <v>3</v>
      </c>
      <c r="AD3" s="29" t="s">
        <v>66</v>
      </c>
      <c r="AE3" s="29" t="s">
        <v>3</v>
      </c>
      <c r="AF3" s="29" t="s">
        <v>66</v>
      </c>
      <c r="AG3" s="29" t="s">
        <v>3</v>
      </c>
      <c r="AH3" s="29" t="s">
        <v>66</v>
      </c>
      <c r="AI3" s="29" t="s">
        <v>3</v>
      </c>
      <c r="AJ3" s="29" t="s">
        <v>66</v>
      </c>
      <c r="AK3" s="29" t="s">
        <v>3</v>
      </c>
      <c r="AL3" s="29" t="s">
        <v>66</v>
      </c>
      <c r="AM3" s="29" t="s">
        <v>3</v>
      </c>
      <c r="AN3" s="29" t="s">
        <v>4</v>
      </c>
      <c r="AO3" s="32" t="s">
        <v>66</v>
      </c>
      <c r="AP3" s="32" t="s">
        <v>3</v>
      </c>
      <c r="AQ3" s="32" t="s">
        <v>4</v>
      </c>
    </row>
    <row r="4" spans="1:43" x14ac:dyDescent="0.25">
      <c r="A4" s="12" t="s">
        <v>168</v>
      </c>
      <c r="B4" s="1">
        <v>0</v>
      </c>
      <c r="C4" s="1">
        <v>0</v>
      </c>
      <c r="D4" s="1">
        <v>5</v>
      </c>
      <c r="E4" s="1">
        <v>0</v>
      </c>
      <c r="F4" s="1">
        <v>6</v>
      </c>
      <c r="G4" s="1">
        <v>0</v>
      </c>
      <c r="H4" s="1">
        <v>10</v>
      </c>
      <c r="I4" s="1">
        <v>0</v>
      </c>
      <c r="J4" s="1">
        <v>29</v>
      </c>
      <c r="K4" s="1">
        <v>1</v>
      </c>
      <c r="L4" s="1">
        <v>14</v>
      </c>
      <c r="M4" s="1">
        <v>0</v>
      </c>
      <c r="N4" s="1">
        <v>21</v>
      </c>
      <c r="O4" s="1">
        <v>0</v>
      </c>
      <c r="P4" s="1">
        <v>34</v>
      </c>
      <c r="Q4" s="1">
        <v>0</v>
      </c>
      <c r="R4" s="1">
        <v>33</v>
      </c>
      <c r="S4" s="1">
        <v>0</v>
      </c>
      <c r="T4" s="1">
        <v>60</v>
      </c>
      <c r="U4" s="1">
        <v>0</v>
      </c>
      <c r="V4" s="7">
        <v>76</v>
      </c>
      <c r="W4" s="7">
        <v>0</v>
      </c>
      <c r="X4" s="7">
        <v>112</v>
      </c>
      <c r="Y4" s="7">
        <v>0</v>
      </c>
      <c r="Z4" s="7">
        <v>94</v>
      </c>
      <c r="AA4" s="7">
        <v>0</v>
      </c>
      <c r="AB4" s="7">
        <v>84</v>
      </c>
      <c r="AC4" s="7">
        <v>0</v>
      </c>
      <c r="AD4" s="7">
        <v>146</v>
      </c>
      <c r="AE4" s="7">
        <v>0</v>
      </c>
      <c r="AF4" s="7">
        <v>198</v>
      </c>
      <c r="AG4" s="7">
        <v>0</v>
      </c>
      <c r="AH4" s="7">
        <v>155</v>
      </c>
      <c r="AI4" s="7">
        <v>0</v>
      </c>
      <c r="AJ4" s="151">
        <v>75</v>
      </c>
      <c r="AK4" s="151">
        <v>0</v>
      </c>
      <c r="AL4" s="11">
        <v>1152</v>
      </c>
      <c r="AM4" s="11">
        <v>10</v>
      </c>
      <c r="AN4" s="11">
        <v>0</v>
      </c>
      <c r="AO4" s="15">
        <v>1152</v>
      </c>
      <c r="AP4" s="16">
        <v>0</v>
      </c>
      <c r="AQ4" s="16">
        <v>0</v>
      </c>
    </row>
    <row r="5" spans="1:43" x14ac:dyDescent="0.25">
      <c r="A5" s="12" t="s">
        <v>169</v>
      </c>
      <c r="B5" s="1">
        <v>0</v>
      </c>
      <c r="C5" s="1">
        <v>0</v>
      </c>
      <c r="D5" s="1">
        <v>0</v>
      </c>
      <c r="E5" s="1">
        <v>0</v>
      </c>
      <c r="F5" s="1">
        <v>0</v>
      </c>
      <c r="G5" s="1">
        <v>0</v>
      </c>
      <c r="H5" s="1">
        <v>0</v>
      </c>
      <c r="I5" s="1">
        <v>0</v>
      </c>
      <c r="J5" s="1">
        <v>0</v>
      </c>
      <c r="K5" s="1">
        <v>0</v>
      </c>
      <c r="L5" s="1">
        <v>0</v>
      </c>
      <c r="M5" s="1">
        <v>0</v>
      </c>
      <c r="N5" s="1">
        <v>0</v>
      </c>
      <c r="O5" s="1">
        <v>0</v>
      </c>
      <c r="P5" s="1">
        <v>0</v>
      </c>
      <c r="Q5" s="1">
        <v>0</v>
      </c>
      <c r="R5" s="1">
        <v>0</v>
      </c>
      <c r="S5" s="1">
        <v>0</v>
      </c>
      <c r="T5" s="1">
        <v>0</v>
      </c>
      <c r="U5" s="1">
        <v>0</v>
      </c>
      <c r="V5" s="1">
        <v>0</v>
      </c>
      <c r="W5" s="1">
        <v>0</v>
      </c>
      <c r="X5" s="1">
        <v>0</v>
      </c>
      <c r="Y5" s="1">
        <v>0</v>
      </c>
      <c r="Z5" s="1">
        <v>0</v>
      </c>
      <c r="AA5" s="1">
        <v>0</v>
      </c>
      <c r="AB5" s="1">
        <v>0</v>
      </c>
      <c r="AC5" s="1">
        <v>0</v>
      </c>
      <c r="AD5" s="1">
        <v>0</v>
      </c>
      <c r="AE5" s="1">
        <v>0</v>
      </c>
      <c r="AF5" s="1">
        <v>0</v>
      </c>
      <c r="AG5" s="1">
        <v>0</v>
      </c>
      <c r="AH5" s="1">
        <v>0</v>
      </c>
      <c r="AI5" s="1">
        <v>0</v>
      </c>
      <c r="AJ5" s="1">
        <v>0</v>
      </c>
      <c r="AK5" s="1">
        <v>0</v>
      </c>
      <c r="AL5" s="13">
        <v>510</v>
      </c>
      <c r="AM5" s="13">
        <v>2</v>
      </c>
      <c r="AN5" s="42">
        <v>4.0000000000000001E-3</v>
      </c>
      <c r="AO5" s="16">
        <v>510</v>
      </c>
      <c r="AP5" s="16">
        <v>2</v>
      </c>
      <c r="AQ5" s="41">
        <v>4.0000000000000001E-3</v>
      </c>
    </row>
    <row r="6" spans="1:43" x14ac:dyDescent="0.25">
      <c r="A6" s="12" t="s">
        <v>170</v>
      </c>
      <c r="B6" s="1">
        <v>0</v>
      </c>
      <c r="C6" s="1">
        <v>0</v>
      </c>
      <c r="D6" s="1">
        <v>0</v>
      </c>
      <c r="E6" s="1">
        <v>0</v>
      </c>
      <c r="F6" s="1">
        <v>0</v>
      </c>
      <c r="G6" s="1">
        <v>0</v>
      </c>
      <c r="H6" s="1">
        <v>0</v>
      </c>
      <c r="I6" s="1">
        <v>0</v>
      </c>
      <c r="J6" s="1">
        <v>0</v>
      </c>
      <c r="K6" s="1">
        <v>0</v>
      </c>
      <c r="L6" s="1">
        <v>0</v>
      </c>
      <c r="M6" s="1">
        <v>0</v>
      </c>
      <c r="N6" s="1">
        <v>0</v>
      </c>
      <c r="O6" s="1">
        <v>0</v>
      </c>
      <c r="P6" s="1">
        <v>0</v>
      </c>
      <c r="Q6" s="1">
        <v>0</v>
      </c>
      <c r="R6" s="1">
        <v>0</v>
      </c>
      <c r="S6" s="1">
        <v>0</v>
      </c>
      <c r="T6" s="1">
        <v>0</v>
      </c>
      <c r="U6" s="1">
        <v>0</v>
      </c>
      <c r="V6" s="1">
        <v>0</v>
      </c>
      <c r="W6" s="1">
        <v>0</v>
      </c>
      <c r="X6" s="1">
        <v>0</v>
      </c>
      <c r="Y6" s="1">
        <v>0</v>
      </c>
      <c r="Z6" s="1">
        <v>0</v>
      </c>
      <c r="AA6" s="1">
        <v>0</v>
      </c>
      <c r="AB6" s="1">
        <v>0</v>
      </c>
      <c r="AC6" s="1">
        <v>0</v>
      </c>
      <c r="AD6" s="1">
        <v>0</v>
      </c>
      <c r="AE6" s="1">
        <v>0</v>
      </c>
      <c r="AF6" s="1">
        <v>0</v>
      </c>
      <c r="AG6" s="1">
        <v>0</v>
      </c>
      <c r="AH6" s="1">
        <v>0</v>
      </c>
      <c r="AI6" s="1">
        <v>0</v>
      </c>
      <c r="AJ6" s="1">
        <v>0</v>
      </c>
      <c r="AK6" s="1">
        <v>0</v>
      </c>
      <c r="AL6" s="11">
        <v>1015</v>
      </c>
      <c r="AM6" s="11">
        <v>2</v>
      </c>
      <c r="AN6" s="43">
        <v>2E-3</v>
      </c>
      <c r="AO6" s="16">
        <v>1015</v>
      </c>
      <c r="AP6" s="16">
        <v>2</v>
      </c>
      <c r="AQ6" s="41">
        <v>2E-3</v>
      </c>
    </row>
    <row r="13" spans="1:43" ht="15" customHeight="1" x14ac:dyDescent="0.25"/>
  </sheetData>
  <mergeCells count="21">
    <mergeCell ref="V2:W2"/>
    <mergeCell ref="X2:Y2"/>
    <mergeCell ref="Z2:AA2"/>
    <mergeCell ref="AB2:AC2"/>
    <mergeCell ref="AD2:AE2"/>
    <mergeCell ref="A2:A3"/>
    <mergeCell ref="AO2:AQ2"/>
    <mergeCell ref="AL2:AN2"/>
    <mergeCell ref="B2:C2"/>
    <mergeCell ref="D2:E2"/>
    <mergeCell ref="F2:G2"/>
    <mergeCell ref="H2:I2"/>
    <mergeCell ref="J2:K2"/>
    <mergeCell ref="L2:M2"/>
    <mergeCell ref="N2:O2"/>
    <mergeCell ref="P2:Q2"/>
    <mergeCell ref="R2:S2"/>
    <mergeCell ref="T2:U2"/>
    <mergeCell ref="AF2:AG2"/>
    <mergeCell ref="AH2:AI2"/>
    <mergeCell ref="AJ2:AK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Overall Cases and Deaths</vt:lpstr>
      <vt:lpstr>Somalia</vt:lpstr>
      <vt:lpstr>South Sudan</vt:lpstr>
      <vt:lpstr>Tanzania</vt:lpstr>
      <vt:lpstr>Kenya</vt:lpstr>
      <vt:lpstr>Uganda</vt:lpstr>
      <vt:lpstr>Malawi</vt:lpstr>
      <vt:lpstr>Burundi</vt:lpstr>
      <vt:lpstr>Mozambique</vt:lpstr>
      <vt:lpstr>Zimbambwe</vt:lpstr>
      <vt:lpstr>Zambia</vt:lpstr>
      <vt:lpstr>Angola</vt:lpstr>
      <vt:lpstr>Rwanda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Maureen K</dc:creator>
  <cp:lastModifiedBy>Maureen K</cp:lastModifiedBy>
  <cp:lastPrinted>2017-08-22T14:43:02Z</cp:lastPrinted>
  <dcterms:created xsi:type="dcterms:W3CDTF">2017-06-20T04:57:28Z</dcterms:created>
  <dcterms:modified xsi:type="dcterms:W3CDTF">2019-05-13T07:03:38Z</dcterms:modified>
</cp:coreProperties>
</file>